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9320" windowHeight="10125" tabRatio="723" activeTab="0"/>
  </bookViews>
  <sheets>
    <sheet name="Lotto 2" sheetId="1" r:id="rId1"/>
  </sheets>
  <definedNames>
    <definedName name="_xlnm.Print_Area" localSheetId="0">'Lotto 2'!$A$1:$I$405</definedName>
    <definedName name="_xlnm.Print_Titles" localSheetId="0">'Lotto 2'!$1:$2</definedName>
  </definedNames>
  <calcPr fullCalcOnLoad="1"/>
</workbook>
</file>

<file path=xl/sharedStrings.xml><?xml version="1.0" encoding="utf-8"?>
<sst xmlns="http://schemas.openxmlformats.org/spreadsheetml/2006/main" count="730" uniqueCount="561">
  <si>
    <t>CSACSE-1112-K9</t>
  </si>
  <si>
    <t>CISCO Secure ACS 3.3 Solution</t>
  </si>
  <si>
    <t>SWITCH  WS-C2940-8TT-S</t>
  </si>
  <si>
    <t>8  10/100 Eth ports e 1  10/100/1000 Eth ports</t>
  </si>
  <si>
    <t>IBM SAN SWITCHES</t>
  </si>
  <si>
    <t>2005-B16</t>
  </si>
  <si>
    <t>IBM R/S6000 RACK completo PDU e console</t>
  </si>
  <si>
    <t>7014-T42</t>
  </si>
  <si>
    <t>IBM SAN SWITCHES TOTALSTORAGE</t>
  </si>
  <si>
    <t>2005-B32</t>
  </si>
  <si>
    <t>IBM TS 3500 TAPE LIBRARY FULL</t>
  </si>
  <si>
    <t>3584-L23</t>
  </si>
  <si>
    <t>IBM TS1120 TAPE DRIVE ULTRIUM</t>
  </si>
  <si>
    <t>3592-E05</t>
  </si>
  <si>
    <t>SuperDome 16 way cabinet</t>
  </si>
  <si>
    <t>HP SD mx2 4 CPU Processor Assembly</t>
  </si>
  <si>
    <t>Mem. module 4GB,set of 4 1GB Dimms</t>
  </si>
  <si>
    <t>Mem. module 8GB,set of 4 2GB Dimms</t>
  </si>
  <si>
    <t>12 Slot PCI-X Chassis f SD Itanium2</t>
  </si>
  <si>
    <t>PCI Ultra160 SCSI Adapter</t>
  </si>
  <si>
    <t>PCI-X 2Gb Rmkt Fibre Chan,1000Base-T HBA</t>
  </si>
  <si>
    <t>HP PCI-X 2 Port 1000Base-T GB Adptr</t>
  </si>
  <si>
    <t>HP Tape Array 5300 (factory-racked)</t>
  </si>
  <si>
    <t>HP DAT 72 Array Module (carbon)</t>
  </si>
  <si>
    <t>HP DVD+RW Array Module</t>
  </si>
  <si>
    <t>HP ProCurve Switch 6108</t>
  </si>
  <si>
    <t>rx4640 mx2 1.1GHz - HPUX (AB370B) [#1]</t>
  </si>
  <si>
    <t>HP mx2 dual processor rx4640-8 module</t>
  </si>
  <si>
    <t>4GB DDR memory quad (4 x 1GB)</t>
  </si>
  <si>
    <t>32DIMM mem carrier board, 4U chassis</t>
  </si>
  <si>
    <t>73GB 15K HotPlug Ultra320 LP disk drive</t>
  </si>
  <si>
    <t>PCI-X 2 port 1000Base-T Gigabit Adptr</t>
  </si>
  <si>
    <t>PCI-X 2Gb Fibre Channel, 1000Base-T HBA</t>
  </si>
  <si>
    <t>HP server 4-way rx7620 FAST Solution</t>
  </si>
  <si>
    <t>4 1.1GHz Intel Itanium2 rx7620 MX2 CPU</t>
  </si>
  <si>
    <t>HP mx2 Dual CPU for rx7620/rx8620</t>
  </si>
  <si>
    <t>Rp74/84, rx76/86 cpu, memory cell board</t>
  </si>
  <si>
    <t>HP 8GB HD SyncDRAM Midrange Memory</t>
  </si>
  <si>
    <t>73G 15K hard disk for rx76/86, rp74/84</t>
  </si>
  <si>
    <t>DVD+RW Drive for rx76/86,rp74/84</t>
  </si>
  <si>
    <t>SWITCH STORAGEWORKS  SAN</t>
  </si>
  <si>
    <t>HP StorageWorks SAN switch 2/16V</t>
  </si>
  <si>
    <t>HP 2Gb Short Wave Transceiver</t>
  </si>
  <si>
    <t>HP StorageWorks SAN switch 2/16N Pwr Pak</t>
  </si>
  <si>
    <t>SISTEMA STORAGE HP EVA 5000</t>
  </si>
  <si>
    <t>EVA5K 2C6D-C CTO 50Hz 42U Graphite</t>
  </si>
  <si>
    <t>72GB 10k RPM 2Gb FC HDD Upgrade</t>
  </si>
  <si>
    <t>HP M5314A FC Drive Rmkt Enclosure</t>
  </si>
  <si>
    <t>2GB 10k RPM 2Gb FC HDD Upgrade</t>
  </si>
  <si>
    <t>HP DL380-3.4G Hpm Storage SAN Rmkt Svr</t>
  </si>
  <si>
    <t>LIBRERIA PER DISCHI OTTICI HP ESL 322e</t>
  </si>
  <si>
    <t>HP ESL 322e Ultrium Tape Library</t>
  </si>
  <si>
    <t>HP StorageWorks ESL E e2400-FC 2G Cntrlr</t>
  </si>
  <si>
    <t>HP StorageWorks ESL E Ultrium 460 NFC Dr</t>
  </si>
  <si>
    <t>Eva 54K 42U Utility CAB -</t>
  </si>
  <si>
    <t>HP M5314A FC Drive encl.</t>
  </si>
  <si>
    <t>-HP EVA 146GB 15K FC add HD</t>
  </si>
  <si>
    <t>HP M5314A FC Drive Encl</t>
  </si>
  <si>
    <t>HP EVA 146GB 15K FC add HD</t>
  </si>
  <si>
    <t>Cable kit exp cab</t>
  </si>
  <si>
    <t>HP EVA  146GB 15K FC add HD</t>
  </si>
  <si>
    <t xml:space="preserve">HP M53114A FCDrive encl. </t>
  </si>
  <si>
    <t>Multiprotocol Router 8 Porte</t>
  </si>
  <si>
    <t>Fbr Optic Cbl 30m LC Duplex 5/125 M/M</t>
  </si>
  <si>
    <t xml:space="preserve">HP Storagework Multiprotocol Router </t>
  </si>
  <si>
    <t>HP2GB short wawe transceiver</t>
  </si>
  <si>
    <t>Codice CA per EVA 5000</t>
  </si>
  <si>
    <t>HP Continuous Access EVA5K Unlimited LTU</t>
  </si>
  <si>
    <t>HP Continuous Access EVA Media kit</t>
  </si>
  <si>
    <t>LM9001-05</t>
  </si>
  <si>
    <t>LM9002-06</t>
  </si>
  <si>
    <t xml:space="preserve">Switch CISCO  </t>
  </si>
  <si>
    <t xml:space="preserve">TAPE DRIVE STK completo di cavi  </t>
  </si>
  <si>
    <t>T9940B FC2 - STK</t>
  </si>
  <si>
    <t xml:space="preserve">IBM 9119 </t>
  </si>
  <si>
    <t xml:space="preserve">IBM 2109 </t>
  </si>
  <si>
    <t>M12  +  C36</t>
  </si>
  <si>
    <t xml:space="preserve">Server IBM Blade HS20 config: 2 CPU Xeon 3.20/533MHZ+ 512 KB - L2  + 4MB cache L3 + 4 Gb mem PC2100 + Fiber CH exp card + Opt.passthru  module + SK Netxtreme 1000    </t>
  </si>
  <si>
    <t xml:space="preserve">Server IBM Blade JS20 config: 2 CPU Xeon 3.00/400 Mhz + 512 KB - L2 + 4MB - L3 + 4 Gb PC2100R mem + Fiber CH exp card + Opt.passthru 5 module SC/LC cable    </t>
  </si>
  <si>
    <t xml:space="preserve">Server IBM </t>
  </si>
  <si>
    <t>8839 -71X</t>
  </si>
  <si>
    <t xml:space="preserve">Switch x CISCO Catalyst  </t>
  </si>
  <si>
    <t xml:space="preserve">N. 2  IBM VTS  </t>
  </si>
  <si>
    <t>3494 B20</t>
  </si>
  <si>
    <t>3494 HA1</t>
  </si>
  <si>
    <t xml:space="preserve">N. 1  IBM VTS   </t>
  </si>
  <si>
    <t>3494 L12</t>
  </si>
  <si>
    <t xml:space="preserve">N. 3  IBM VTS  </t>
  </si>
  <si>
    <t>3494 CX1</t>
  </si>
  <si>
    <t xml:space="preserve">N. 1  IBM VTS  </t>
  </si>
  <si>
    <t>3494 D24</t>
  </si>
  <si>
    <t>3494 D22</t>
  </si>
  <si>
    <t>3494 D12</t>
  </si>
  <si>
    <t xml:space="preserve">IBM  </t>
  </si>
  <si>
    <t>3592 J1A</t>
  </si>
  <si>
    <t>2107-921</t>
  </si>
  <si>
    <t>UPS Andromeda Plus potenza 50KVa</t>
  </si>
  <si>
    <t>BRACAMORO</t>
  </si>
  <si>
    <t>Server IBM  – 8 cpu</t>
  </si>
  <si>
    <t>X460</t>
  </si>
  <si>
    <t>Server IBM  – 4cpu</t>
  </si>
  <si>
    <t xml:space="preserve">Server IBM blade </t>
  </si>
  <si>
    <t>HS40</t>
  </si>
  <si>
    <t>HS20</t>
  </si>
  <si>
    <t xml:space="preserve">RACK IBM  </t>
  </si>
  <si>
    <t>S242U</t>
  </si>
  <si>
    <t>DISCO DS8100 da 7Tb</t>
  </si>
  <si>
    <t>2107                              mod. 921</t>
  </si>
  <si>
    <t>Schede 24-porte x Cisco 6513</t>
  </si>
  <si>
    <t>CISCO</t>
  </si>
  <si>
    <t xml:space="preserve">GE SFP, LC connector SX transceiver </t>
  </si>
  <si>
    <t>Schede 48-porte x Cisco 6513</t>
  </si>
  <si>
    <t>Server IBM  – 4 cpu Xeon, 32GB, 4 schede Fiber Channel, 4 schede fiber ethernet</t>
  </si>
  <si>
    <t>X3950</t>
  </si>
  <si>
    <t>Server IBM blade - 4 cpu Xeon, 8GB, Fibre Channel expansion card</t>
  </si>
  <si>
    <t>Server IBM - 8 CPU Xeon, 64 GB, 4 schede Fiber Channel, 4 schede fiber ethernet</t>
  </si>
  <si>
    <t>Server IBM  – 4 cpu Xeon, 16GB, 4 schede Fiber Channel, 4 schede fiber ethernet</t>
  </si>
  <si>
    <t>Server IBM - 8 CPU Xeon, 32 GB, 4 schede Fiber Channel, 4 schede fiber ethernet</t>
  </si>
  <si>
    <t>LS41</t>
  </si>
  <si>
    <t>Server IBM blade - 2 cpu Xeon, 4GB, Fibre Channel expansion card</t>
  </si>
  <si>
    <t>HS21</t>
  </si>
  <si>
    <t>SAN Director  TotalStorage Cabinet</t>
  </si>
  <si>
    <t xml:space="preserve">2109-C36 </t>
  </si>
  <si>
    <t>SAN Director  (Storage Area Network) 96 porte</t>
  </si>
  <si>
    <t xml:space="preserve">2109-M48 </t>
  </si>
  <si>
    <t>Potenziamento DISCO IBM DS8100 da 10Tb</t>
  </si>
  <si>
    <t>2107 mod. 921</t>
  </si>
  <si>
    <t>01.07.2012</t>
  </si>
  <si>
    <t>STORAGE Server FARM CUB-7592540</t>
  </si>
  <si>
    <t>2107-922</t>
  </si>
  <si>
    <t>STORAGE Server FARM CUB-7500050</t>
  </si>
  <si>
    <t>2107-92E</t>
  </si>
  <si>
    <t>STORAGE Server FARM CUB-75BP370</t>
  </si>
  <si>
    <t>2422-92E</t>
  </si>
  <si>
    <t>STORAGE Server FARM CUB-75DM560</t>
  </si>
  <si>
    <t>STORAGE Server FARM CUB-75KA070</t>
  </si>
  <si>
    <t>STORAGE 1 Sistemi centrali CUB-75APWL0</t>
  </si>
  <si>
    <t>STORAGE 1 Sistemi centrali CUB-75AKTB0</t>
  </si>
  <si>
    <t>STORAGE 1 Sistemi centrali CUB-75BR130</t>
  </si>
  <si>
    <t>STORAGE 2 Sistemi centrali CUB-75DHPM0</t>
  </si>
  <si>
    <t>2107-931</t>
  </si>
  <si>
    <t>STORAGE 2 Sistemi centrali CUB-75DFRR0</t>
  </si>
  <si>
    <t>STORAGE 2 Sistemi centrali CUB-75AT780</t>
  </si>
  <si>
    <t>STORAGE 2 Sistemi centrali CUB-75TD640</t>
  </si>
  <si>
    <t>STORAGE DWH CUB-75MR190</t>
  </si>
  <si>
    <t>2421-932</t>
  </si>
  <si>
    <t>STORAGE DWH CUB-75MV150</t>
  </si>
  <si>
    <t>STORAGE DWH CUB-75TD620</t>
  </si>
  <si>
    <t>STORAGE DWH CUB-75TM010</t>
  </si>
  <si>
    <t>CISCO 6509    con i seguenti moduli installati:</t>
  </si>
  <si>
    <t>Router CISCO 3660   composto da:</t>
  </si>
  <si>
    <t xml:space="preserve">Estensione Router CISCO 3660   composto da: </t>
  </si>
  <si>
    <t>Realizzazione rete 'vlan eth wireless' presso Campus D.G.:                                                   Access Point 1.220 CISCO</t>
  </si>
  <si>
    <t xml:space="preserve">BUSINESS CONTINUITY per x Ambiente Server farm </t>
  </si>
  <si>
    <t xml:space="preserve"> HP 9000 SuperDome Server Solution per ambiente produzione</t>
  </si>
  <si>
    <t xml:space="preserve">SERVER HP INTEGRITY rx4640: 2 per ambiente QA - 1 per sviluppo - 1 per produzione - 2 per sviluppo e QA   </t>
  </si>
  <si>
    <t>SERVER HP INTEGRITY rx7620 per ambiente produzione</t>
  </si>
  <si>
    <t>Progetto di backup centralizzato dei sistemi OPEN composto dalle seguenti apparecchiature:</t>
  </si>
  <si>
    <t>UP-GRADE SAN Director 2109-M48 (Storage Area Network, già 96 porte) (s.n. 100346A e n. 100325N)</t>
  </si>
  <si>
    <t xml:space="preserve">UP-GRADE IBM TS3500 TAPE LIBRARY FULL (già 3584-L23) (s.n.78A1032) </t>
  </si>
  <si>
    <t>UP-GRADE TOTAL STORAGE IBM  DS8100 (già 2107-921) (s.n. 75AKXY0)</t>
  </si>
  <si>
    <t>UP-GRADE TOTAL STORAGE IBM  DS8100 (già 2107-921) (s.n. 75FBYB0)</t>
  </si>
  <si>
    <t>DISCO IBM DS8100 - Ambiente Sviluppo</t>
  </si>
  <si>
    <t>Switch CISCO Catalyst 6500 per Ambiente Server Farm</t>
  </si>
  <si>
    <t xml:space="preserve">Progetto Show Room: PC THIN  comprensivo di mouse, tastiera  e monitor schermo piatto 19” TFT LCD risoluzione 1280x1024 </t>
  </si>
  <si>
    <t>Apparecchiature IBM xSeries: x3950, 2xXeon 7150N 3.5GHz/667MHz/16MB L3, 2x2GB,O/Bay HS SAS, CD-RW/DVD, S/Raid 8i, 2x1300W p/s, Rack + Intel Xeon Dual Core Processor Model 7150N 3.5GHz/16MB L3 + 4GB (2x2GB) PC2-3200 CL3 ECC DDR2 SDRAM RDIMM Memory Kit + 8GB (2x4GB) PC2-3200 CL3 ECC DDR2 SDRAM RDIMM Memory Kit + DS4000 1-pt PCI-X 4 Gbps HBA + NetXtreme 1000 SX+  Fibre Ethernet Adapter + Scalabity cable</t>
  </si>
  <si>
    <t>Rack NetBAY42 ER Enterprise Rack Cabinet - 42u standalone/primary + IBM 1x8 Console Switch + 1U 15in Flat Panel Monitor Console Kit w/o keyboard + IBM Keyboard with Integrated Pointing Device - 3m Cable - Black - PS/2 - Italy/Italian + IBM DPI C19 Enterprise PDU w/o Line Cord + DPI Universal Rack PDU (Italy) + 4.3m, 10A/100-250V, C13 to IEC 320-C14 Rack Power Cable</t>
  </si>
  <si>
    <t>IBM eServer BladeCenter(tm) H Chassis with 2x2900W PSU + IBM BladeCenter(tm) H 2900W AC Power Supply Modules + Cisco Systems Fiber Intelligent Gigabit Ethernet Switch Module for IBM BladeCenter + 4 Gbps SW SFP Transceiver 4 Pack + Brocade® 20-port 4 Gb SAN Switch Module for IBM BladeCenter™</t>
  </si>
  <si>
    <t>Server IBM LS41, 2xOpteron (TM) Dual Core 8220 2.8GHz/1000MHz/2MB L2, 4x1GB, O/Bay SAS, MPE + AMD Opteron Dual Core Processor Model 8220 95w 2.8GHz/2MB L2 + 4GB (2x2GB) PC2-5300 CL4 ECC DDR2 SDRAM VLP RDIMM Memory Kit + QLogic 4Gb SFF Fibre Channel Expansion Card for IBM eServer BladeCenter</t>
  </si>
  <si>
    <t>Rack esistenti installati su Cisco Systems Fiber Intelligent Gigabit Ethernet Switch Module for IBM BladeCenter + 4 Gbps SW SFP Transceiver 4 Pack + Brocade® 20-port 4 Gb SAN Switch Module for IBM BladeCenter™</t>
  </si>
  <si>
    <t>Server IBM LS41, 2xOpteron (TM) Dual Core 8220 2.8GHz/1000MHz/2MB L2, 4x1GB, O/Bay SAS, MPE + AMD Opteron Dual Core Processor Model 8220 95w 2.8GHz/2MB L2 + 2GB (2x1GB) PC2-5300 CL4 ECC DDR2 SDRAM VLP RDIMM Memory Kit + QLogic 4Gb SFF Fibre Channel Expansion Card for IBM eServer BladeCenter</t>
  </si>
  <si>
    <t>LM13003-07</t>
  </si>
  <si>
    <t>Server X3950</t>
  </si>
  <si>
    <t>Potenziamento DISCO DS8100 da 10Tb</t>
  </si>
  <si>
    <t xml:space="preserve">Switch CISCO Catalyst  </t>
  </si>
  <si>
    <t>6513 CISCO</t>
  </si>
  <si>
    <t>Potenziamento CISCO (SCSA e SCSB)</t>
  </si>
  <si>
    <t>Potenziamento CISCO (SF1 e SF2)</t>
  </si>
  <si>
    <t xml:space="preserve">Potenziamento pSeries Data Warehouse IBM p595 - 16 CPU aggiuntivi - 64GB di memoria aggiuntiva
</t>
  </si>
  <si>
    <t xml:space="preserve">Nuovo DISCO DS8100 Data Warehouse da 17Tb - 16GB cache
- 8 interfacce FC
</t>
  </si>
  <si>
    <t>Potenziamento DISCO IBM DS8100 da 8Tb e aggiunta di nr. 2 Cards "GB Ficon adapter</t>
  </si>
  <si>
    <t>RX7620</t>
  </si>
  <si>
    <t>RX4640</t>
  </si>
  <si>
    <t>DL580</t>
  </si>
  <si>
    <t>SUN STK</t>
  </si>
  <si>
    <t>SUN  STK libreria a nastro robotizzata</t>
  </si>
  <si>
    <t>SL 8500</t>
  </si>
  <si>
    <t xml:space="preserve">SUN STK DRIVE </t>
  </si>
  <si>
    <t>T 10000A</t>
  </si>
  <si>
    <t>SUN STK DATA Tapes</t>
  </si>
  <si>
    <t>T 10000</t>
  </si>
  <si>
    <t>SUN STK CLEANING CARTRIDGES</t>
  </si>
  <si>
    <t>Virtual tape LIBRARY da 90 TB caching</t>
  </si>
  <si>
    <t>SUN VTL PLUS</t>
  </si>
  <si>
    <t>HP server</t>
  </si>
  <si>
    <t>DL-580</t>
  </si>
  <si>
    <t>DL-380</t>
  </si>
  <si>
    <t>DL-140</t>
  </si>
  <si>
    <t>Nortel SWITCH</t>
  </si>
  <si>
    <t>3510-24T</t>
  </si>
  <si>
    <t>F5- Compressori di rete</t>
  </si>
  <si>
    <t>BIG-IP 6400</t>
  </si>
  <si>
    <t>BIG-IP 8400</t>
  </si>
  <si>
    <t>HP-console</t>
  </si>
  <si>
    <t>TFT HP 7600</t>
  </si>
  <si>
    <t>LM9004-08</t>
  </si>
  <si>
    <t>UP-GRADE DISCO IBM DS8100 (già 10Tb)  (s.n.75ANAH0) - Ambiente Server Farm</t>
  </si>
  <si>
    <t>DISCO IBM DS8300 - Ambiente Server Farm /Sviluppo</t>
  </si>
  <si>
    <t>Up grade Ambiente Server Farm - Datawarehouse:</t>
  </si>
  <si>
    <t xml:space="preserve">UP-GRADE IBM TS3500 Tape Library (già VTS) Sistemi centrali </t>
  </si>
  <si>
    <t>N. 10</t>
  </si>
  <si>
    <t>3584-D23</t>
  </si>
  <si>
    <t>N. 1</t>
  </si>
  <si>
    <t>3584-HA1</t>
  </si>
  <si>
    <t>N. 16</t>
  </si>
  <si>
    <t>3953-F05</t>
  </si>
  <si>
    <t>N. 2</t>
  </si>
  <si>
    <t>3953-L05</t>
  </si>
  <si>
    <t>WS-C6513</t>
  </si>
  <si>
    <t>Switch CISCO Catalyst 3750</t>
  </si>
  <si>
    <t>WS-C3750G-48TS-S</t>
  </si>
  <si>
    <t>Apparati Cisco per infrastruttura UC2 - Progetto Communication</t>
  </si>
  <si>
    <t>WS 6513</t>
  </si>
  <si>
    <t>Bridge Teleclient - switch VOIP -Int. Sametime</t>
  </si>
  <si>
    <t xml:space="preserve">Bridge Teleclient - </t>
  </si>
  <si>
    <t xml:space="preserve">Progetto Virtual Client:                                        PC THIN WARE </t>
  </si>
  <si>
    <t xml:space="preserve"> Wyse V10L </t>
  </si>
  <si>
    <t xml:space="preserve">PC THIN WARE </t>
  </si>
  <si>
    <t xml:space="preserve"> Thinware Lt210 </t>
  </si>
  <si>
    <t>x3950M2</t>
  </si>
  <si>
    <t xml:space="preserve"> NetBAY42 ER</t>
  </si>
  <si>
    <t>Blade Server</t>
  </si>
  <si>
    <t>Server IBM HS21</t>
  </si>
  <si>
    <t>Server IBM x3500</t>
  </si>
  <si>
    <t>Console IBM T117 17-in TFT Monitor</t>
  </si>
  <si>
    <t>T117</t>
  </si>
  <si>
    <t>sf</t>
  </si>
  <si>
    <t>Blade LS42 4 CPU/64 GB (in sostituzione dei Blade LS41 4 CPU/16 GB)</t>
  </si>
  <si>
    <t>Blade Center H</t>
  </si>
  <si>
    <t>Componentistica per Rack 42 Unit</t>
  </si>
  <si>
    <t>Aggiornamento tecnologico DS8300 schede canali a 4 Gbps</t>
  </si>
  <si>
    <t>Adeguamento DS8300 cache 128 Gb</t>
  </si>
  <si>
    <t>Potenziamento TB raw su DS8300 75anah0</t>
  </si>
  <si>
    <t>Integrazione TB su tecnologia FATA – DS8300 75cb150</t>
  </si>
  <si>
    <t>Moduli da 32 porte e routing (con rack) Director 2109-M48 + 4 Gbps</t>
  </si>
  <si>
    <t>CISCO WS-C6513 Catalyst per Server Farm</t>
  </si>
  <si>
    <t>rete</t>
  </si>
  <si>
    <t>Adeguamento CISCO per Communication composto da:CP-7921G-E-K9 + Incremento Licenze Call Manager +   Cisco Secure ACS 4.X Solution Engine 1113 Appliance</t>
  </si>
  <si>
    <t>Thinware mod. P1000, comprensivi di mouse, tastiera, monitor 17” TFT LCD 1280x1024 colore Silver Black connection Broker per la gestione dell’infrastruttura virtualizzata</t>
  </si>
  <si>
    <t>Moduli da 32 porte (con rack) Director 2109-M48 4 Gbps</t>
  </si>
  <si>
    <t>sc</t>
  </si>
  <si>
    <t>Aggiornamento tecnologico DS8100 schede canali a 4 Gbps</t>
  </si>
  <si>
    <t>EVA 8100</t>
  </si>
  <si>
    <t xml:space="preserve">Enterprise machines Virtualtape Library - Complete Appliance – kit includes support for both IP/iSCSI and Fibre Channel host connections, on systems with 1-4 CPUs. 120 TB caching. To be configured as an active-active cluster to eliminate single point of failure (SPOF) </t>
  </si>
  <si>
    <t>SUN STK VTL PLUS</t>
  </si>
  <si>
    <t>SUN STORAGETEK DRIVE unità nastro con 4Gb fibre channel interface and  500Gb capacity</t>
  </si>
  <si>
    <t>SUN Storagetek T10000A</t>
  </si>
  <si>
    <t>SUN Storagetek T10000 Data. Pastel Horizontal label, Product sold as 20 Pack not inizialized</t>
  </si>
  <si>
    <t>SUN Storagetek T10000A Data</t>
  </si>
  <si>
    <t xml:space="preserve">SUN Storagetek T10000 Cleaning cartridge,labeled, Product sold as 5 Pack </t>
  </si>
  <si>
    <t>SUN Storagetek T10000A Cleaning</t>
  </si>
  <si>
    <t>Up grade libreria robotica SUN STORAGETEK da 2000 a 3500 slot</t>
  </si>
  <si>
    <t>SUN STK  VTL PLUS + NetINPS</t>
  </si>
  <si>
    <t>SUN Storagetek T10000A Drive with 4 Gb Fibre Channel Interface and 2 short wave ports for the SL 8500 with 500 GB capacity and 120 Mb/sec throughput ROHS5</t>
  </si>
  <si>
    <t>Sun StorageTek 9940 Data, Vibrant label, Product is not initialized, Product sold as 30 pack</t>
  </si>
  <si>
    <t>SUN Storagetek 9940 Data</t>
  </si>
  <si>
    <t>Sun StorageTek 9940 Cleaning Cartridge, Labeled,Product sold as 5 Pack</t>
  </si>
  <si>
    <t>SUN Storagetek 9940 Cleaning</t>
  </si>
  <si>
    <t>Sun StorageTek SL8500 Tape Library, Base. Installation included. RoHS-5 Compliant – Upgrade to 3500 slot - 3 expansion frame - Conversion Bill, 4 HandBots. If buying a new library, order quantity is 1 toget 4 HandBots or quantity is 2 to get 8 HandBots . Can be used to upgrade from 4 HandBots to 8 HandBots.</t>
  </si>
  <si>
    <t>SUN StorageTek SL8500 Tape Library</t>
  </si>
  <si>
    <t>Sun SPARC Enterprise T5240 Server, 2 * 8 Core 1.2GHz UltraSPARC T2 Plus processors, 64GB FBDIMM memory (16 * 4GB), 8 disk capacity, 2 * 146GB 10K RPM SAS disks, 1 DVD+/-RW, 4 - 10/100/1000 Ethernet ports, 1 serial port, 4 USB ports, 4 dedicated PCI-E low profile slot, 2 PCI-E low profile or XAUI (10Gb ethernet) slots, 2 (N+1) 1100W power supplies, Solaris 10 and Java Enterprise System software pre-installed, RoHS-6 compliant. (Standard Configuration)</t>
  </si>
  <si>
    <t>Sun SPARC Enterprise T5240 Server</t>
  </si>
  <si>
    <t>Apparati Storage  ambiente di Sviluppo Mainframe Upgrade DS8100 S/N 75HZ370</t>
  </si>
  <si>
    <t>2423-931</t>
  </si>
  <si>
    <t xml:space="preserve">Apparati di connettività SAN dell'ambiente di Produzione Mainframe - Upgrade Director S/N 100433A e 100433T </t>
  </si>
  <si>
    <t>2109-M48</t>
  </si>
  <si>
    <t>Apparati storage di produzione Server Farm - Upgrade DS8300 S/N 75L7710</t>
  </si>
  <si>
    <t>2421-92E</t>
  </si>
  <si>
    <t>Apparati SAN/TAN di produzione Server Farm - Upgrade 140TB TPC-SE</t>
  </si>
  <si>
    <t>SW</t>
  </si>
  <si>
    <t>Apparati SAN/TAN di produzione Server Farm - Upgrade 40TB TPC-R</t>
  </si>
  <si>
    <t xml:space="preserve">Apparati SAN/TAN di produzione Server Farm - Upgrade Director S/N 100346A e 100325N </t>
  </si>
  <si>
    <t xml:space="preserve">Apparati SAN/TAN di produzione Server Farm - Nuovi Director </t>
  </si>
  <si>
    <t>Nuovi Switch per TAN Server Farm DCSIT</t>
  </si>
  <si>
    <t>2498-B80</t>
  </si>
  <si>
    <t>Apparati SAN/TAN di produzione Server Farm - Switch FCoE NEXUS</t>
  </si>
  <si>
    <t>3722-S51</t>
  </si>
  <si>
    <t>Apparati SAN/TAN di produzione Server Farm  - NAS Gateway per File Server</t>
  </si>
  <si>
    <t>2858-A22</t>
  </si>
  <si>
    <t>Apparati SAN/TAN di produzione Server Farm - Datacenter Fabric Manager</t>
  </si>
  <si>
    <t>5639-D1F</t>
  </si>
  <si>
    <t>IBM 42U Enterprise Rack - 1U 17in Flat Panel Monitor Console Kit w/o keyboard - IBM Keyboard with Integrated Pointing Device- 3m Cable - Black - USB - Italy/Italian - IBM DPI C19 Enterprise PDU w/o Line Cord - IBM 2x16 Console Switch - 3m Console Switch Cable (USB) - Rear Door Heat Exchanger</t>
  </si>
  <si>
    <t>IBM 42U Enterprise Rack</t>
  </si>
  <si>
    <t>x3950M2 (128GB RAM) - x3950 M2, 2 x Xeon Six Core X7460 130W 2.66GHz/1066MHz/16MB L3, 8x2GB, O/Bay HS 2.5in SAS, UltraSlim Enhanced SATA CD-RW / DVD-ROM Combo, 2x1440W p/s, Rack - Intel Xeon Six Core Processor Model X7460 130W 2.66GHz/1066MHz/16MB L3 - 8GB (2x4GB) PC2-5300 CL5 ECC DDR2 667 LP RDIMM Memory Kit - QLogic 4Gb FC Single-Port PCIe HBA for IBM System x PRO/1000 PF Server Adapter</t>
  </si>
  <si>
    <t>Server IBM x3950 M2</t>
  </si>
  <si>
    <t xml:space="preserve">Blade Center H - IBM eServer BladeCenter(tm) H Chassis with 2x2900W PSU - IBM BladeCenter H 2900W AC Power Module w/Fan Pack - Cisco Catalyst Switch Module 3110X for IBM BladeCenter - Brocade(R) 20-port 4 Gb SAN Switch Module for IBM BladeCenter™ - IBM Short Wave SFP Module - IBM UltraSlim Enhanced SATA Multi-Burner - 2.8m, 200-240V, Triple 16A IEC 320-C20 - Cisco Nexus 4001l Eth Switch
S/W Upgrade Lic for Cisco Nexus 4001I
</t>
  </si>
  <si>
    <t>Blade center H</t>
  </si>
  <si>
    <t>Lame LS42  (64GB RAM) - LS42, 2xAMD Opteron Quad Core 8376 HE 2.3GHz/6MB L3, 4x1GB, O/Bays SAS - 8GB (2x4GB) PC2-6400 CL6 ECC DDR2 800 VLP RDIMM - QLogic 4Gb SFF Fibre Channel Expansion Card for IBM eServer BladeCenter - LS42 Multi Processor Exp Unit: Processor Model 8376 HE (2x 2.3GHz)</t>
  </si>
  <si>
    <t>Server IBM LS42</t>
  </si>
  <si>
    <t>componentistica</t>
  </si>
  <si>
    <t>QLogic 4GB FC Single-Port PCIe HBA for IBM System x</t>
  </si>
  <si>
    <t>IBM Short Wave SFP Module</t>
  </si>
  <si>
    <t xml:space="preserve">C6K 8 port 10 Gigabit Ethernet module with DFC3C (req. X2) - Included:Catalyst 6500 Dist Fwd Card for WS-X67xx modules - Included:Cat6500 8 port 10 Gigabit Ethernet module (req. DFC and X2)  </t>
  </si>
  <si>
    <t>10GBASE-SR X2 Module</t>
  </si>
  <si>
    <t>Cisco StackWise 3M Stacking Cable</t>
  </si>
  <si>
    <t xml:space="preserve">Server P-Series da P595 a FHA - </t>
  </si>
  <si>
    <t>switch IBM</t>
  </si>
  <si>
    <t>IBM Unità exp. Dischi</t>
  </si>
  <si>
    <t>1812-81A</t>
  </si>
  <si>
    <t>IBM DS4700</t>
  </si>
  <si>
    <t>181470A</t>
  </si>
  <si>
    <t>IBM 5125 Powerware</t>
  </si>
  <si>
    <t>7311-D20</t>
  </si>
  <si>
    <t>Servet HP</t>
  </si>
  <si>
    <t>Proliant DL145</t>
  </si>
  <si>
    <t>Server HP</t>
  </si>
  <si>
    <t>CATALIST 3750</t>
  </si>
  <si>
    <t>IBM Blade</t>
  </si>
  <si>
    <t>IBM Blade HS21</t>
  </si>
  <si>
    <t>Server IBM x3650</t>
  </si>
  <si>
    <t>San switch EMC2</t>
  </si>
  <si>
    <t>DS5000B</t>
  </si>
  <si>
    <t>IBM Server x3659</t>
  </si>
  <si>
    <t>EMC</t>
  </si>
  <si>
    <t>Netserver E800</t>
  </si>
  <si>
    <t>Netserver LH6000U3</t>
  </si>
  <si>
    <t>SISTEMA MULTIMEDIALE (Sale MANCINI/MORO/CUBETTO e sala ex2MB composto dalle seguenti apparecchiature:</t>
  </si>
  <si>
    <t>Monitor TV 17"/43"/47"</t>
  </si>
  <si>
    <t>LG/PIONEER/HYUNDAY</t>
  </si>
  <si>
    <t>Monitor TV 10"/15"</t>
  </si>
  <si>
    <t>JVC/OLIDATA/BELNEA/SONY</t>
  </si>
  <si>
    <t>Convertitori/Extender</t>
  </si>
  <si>
    <t>EXTRON/ELCA/GEFEN</t>
  </si>
  <si>
    <t>Telecamere/DVD-Rec/VHS</t>
  </si>
  <si>
    <t>AIWA/JVC/FUJINON/PELCO/AETHRA</t>
  </si>
  <si>
    <t>Lavagna Video/Accessori</t>
  </si>
  <si>
    <t>BARCO/KODAK/AETHRA/JVC</t>
  </si>
  <si>
    <t>Diffusori Acustici</t>
  </si>
  <si>
    <t>TOA/BOSE</t>
  </si>
  <si>
    <t>Amplificatori</t>
  </si>
  <si>
    <t>Mixer/Accessori</t>
  </si>
  <si>
    <t>TELEMETER/FUJINON/VIDEOTEC/YAMAHA/SOUNDCRAFT</t>
  </si>
  <si>
    <t>Microfoni/Accessori</t>
  </si>
  <si>
    <t>TOA/SENNHEISER/SYMETRIX/BOSCH/AKG</t>
  </si>
  <si>
    <t>Videoconferenza/Registratore a Cassette</t>
  </si>
  <si>
    <t>BOSCH/AETHRA/TOA/YAMAHA</t>
  </si>
  <si>
    <t>Videosorveglianza PC e Schede di Interfaccia</t>
  </si>
  <si>
    <t>INTEL/AETHRA</t>
  </si>
  <si>
    <t>Controller/TLC/TBC/LAN</t>
  </si>
  <si>
    <t>FUJINON/VIDEOTEC/FORA/TELEMETER/CISCO/BRAND-REX</t>
  </si>
  <si>
    <t>SCAN/CLIP</t>
  </si>
  <si>
    <t>JVC/STUDIOSCAN</t>
  </si>
  <si>
    <t>Titolatrice/Interfaccia di Controllo</t>
  </si>
  <si>
    <t>ELCA/AMX</t>
  </si>
  <si>
    <t>Telefono Ibrido/Linea di ritardo/</t>
  </si>
  <si>
    <t>SPACE Italia/TOA</t>
  </si>
  <si>
    <t>SALA SHOW ROOM</t>
  </si>
  <si>
    <t>TV-LCD SAMSUNG  52</t>
  </si>
  <si>
    <t>TV-LCD SAMSUNG  46</t>
  </si>
  <si>
    <t>LM9005-10</t>
  </si>
  <si>
    <t>SISTEMA MULTIMEDIALE (Sala Riunioni CED) composto da:</t>
  </si>
  <si>
    <t>IBM/Rittal 42U Enterprise Rack completi di accessori</t>
  </si>
  <si>
    <t xml:space="preserve">Server IBM HS21, Xeon Quad Core X5355 120W 2.66GHz/1333MHz/8MB L2, 2x1GB, O/Bay SAS + Intel Xeon Quad Core Processor Model X5355 120w 2.66GHz/1333MHz/8MB L2 + 2GB (2x1GB) PC2-5300 CL5 ECC DDR2 Chipkill FBDIMM Memory Kit + IBM 73.4GB 10K SFF SAS HDD + QLogic 4Gb SFF Fibre Channel Expansion Card for IBM eServer BladeCenter + </t>
  </si>
  <si>
    <t>Server IBM HS21, Xeon Quad Core X5355 120W 2.66GHz/1333MHz/8MB L2, 2x1GB, O/Bay SAS + Intel Xeon Quad Core Processor Model X5355 120w 2.66GHz/1333MHz/8MB L2 + 4GB (2x2GB) PC2-5300 CL5 ECC DDR2 Chipkill FBDIMM Memory Kit + IBM 73.4GB 10K SFF SAS HDD + QLogic 4Gb SFF Fibre Channel Expansion Card for IBM eServer BladeCenter</t>
  </si>
  <si>
    <t>Server IBM HS21 Xeon Quad Core X5355 120W 2.66GHz/1333MHz/8MB L2, 2x1GB, O/Bay SAS + Intel Xeon Quad Core Processor Model X5355 120w 2.66GHz/1333MHz/8MB L2 + 2GB (2x1GB) PC2-5300 CL5 ECC DDR2 Chipkill FBDIMM Memory Kit + IBM 73.4GB 10K SFF SAS HDD + Expansion unit + QLogic 4Gb SFF Fibre Channel Expansion Card for IBM eServer BladeCenter</t>
  </si>
  <si>
    <t xml:space="preserve">Server IBM x3500, Xeon Quad Core E5355 120W 2.66GHz/1333MHz/2x4MB L2, 2x512MB, O/Bay HS SAS/SATA, SR-8k, DVD-ROM 16x, 835W p/s, Tower + Intel Xeon Quad Core Processor Model X5355 120w 2.66GHz/1333MHz/8MB L2 + 1GB (2x512MB) PC2-5300 CL5 ECC DDR2 Chipkill FBDIMM Memory Kit + 2GB (2x1GB) PC2-5300 CL5 ECC DDR2 Chipkill FBDIMM Memory Kit + IBM 73GB 3.5in 15K HS SAS HDD + QLogic 4Gb FC Single-Port PCIe HBA for IBM System x + ServeRAID-8k Adapter + </t>
  </si>
  <si>
    <t>Server X3950M2 4 CPU/64 GB (in sostituzione dei X3950M2 con 4CPU/32 GB)</t>
  </si>
  <si>
    <t xml:space="preserve">Storage HP Array comprensivo di n. 90 dischi da 450Gb, 8Gb cache, 8FC ports Front-end 4Gbps, 1500 rpmFC (pari a 28TbRaid 5 useable), 12 disk enclosures </t>
  </si>
  <si>
    <t>UP-GRADE TOTAL STORAGE IBM a mod. DS8300 (già 2421-921) (s.n. 75-CB150)</t>
  </si>
  <si>
    <t>p1000</t>
  </si>
  <si>
    <t>LM23006-11</t>
  </si>
  <si>
    <t>LM30007-11</t>
  </si>
  <si>
    <r>
      <t xml:space="preserve">Sala </t>
    </r>
    <r>
      <rPr>
        <sz val="8"/>
        <color indexed="8"/>
        <rFont val="Verdana"/>
        <family val="2"/>
      </rPr>
      <t xml:space="preserve">di massima sicurezza (CAMPUS 1 Sistemi centrali)  </t>
    </r>
    <r>
      <rPr>
        <b/>
        <sz val="8"/>
        <color indexed="8"/>
        <rFont val="Verdana"/>
        <family val="2"/>
      </rPr>
      <t>Lampertz</t>
    </r>
    <r>
      <rPr>
        <sz val="8"/>
        <color indexed="8"/>
        <rFont val="Verdana"/>
        <family val="2"/>
      </rPr>
      <t xml:space="preserve"> omnicomprensiva di tutte le serrande di areazione e di sovrapressione, accessori presenti/allestimento  elettrico termico, cablaggio strutturato in Fibra ottica, rame e centrali elettroniche di rilevamento allarmi.</t>
    </r>
  </si>
  <si>
    <r>
      <t xml:space="preserve">Sala </t>
    </r>
    <r>
      <rPr>
        <sz val="8"/>
        <color indexed="8"/>
        <rFont val="Verdana"/>
        <family val="2"/>
      </rPr>
      <t xml:space="preserve">di massima sicurezza (CAMPUS 2 Sistemi OPEN)  </t>
    </r>
    <r>
      <rPr>
        <b/>
        <sz val="8"/>
        <color indexed="8"/>
        <rFont val="Verdana"/>
        <family val="2"/>
      </rPr>
      <t>Lampertz</t>
    </r>
    <r>
      <rPr>
        <sz val="8"/>
        <color indexed="8"/>
        <rFont val="Verdana"/>
        <family val="2"/>
      </rPr>
      <t xml:space="preserve"> omnicomprensiva di tutte le serrande di areazione e di sovrapressione, accessori presenti/allestimento  elettrico termico, cablaggio strutturato in Fibra ottica, rame e centrali elettroniche di rilevamento allarmi.</t>
    </r>
  </si>
  <si>
    <r>
      <t xml:space="preserve">Sala </t>
    </r>
    <r>
      <rPr>
        <sz val="8"/>
        <color indexed="8"/>
        <rFont val="Verdana"/>
        <family val="2"/>
      </rPr>
      <t xml:space="preserve">di massima sicurezza </t>
    </r>
    <r>
      <rPr>
        <b/>
        <sz val="8"/>
        <color indexed="8"/>
        <rFont val="Verdana"/>
        <family val="2"/>
      </rPr>
      <t>Lampertz 1 SISTEMI CENTRALI</t>
    </r>
    <r>
      <rPr>
        <sz val="8"/>
        <color indexed="8"/>
        <rFont val="Verdana"/>
        <family val="2"/>
      </rPr>
      <t xml:space="preserve"> omnicomprensiva di tutte le serrande di areazione e di sovrapressione, accessori presenti/allestimento  elettrico e termico, cablaggio strutturato in Fibra ottica, rame e centrali elettroniche di rilevamento allarmi.</t>
    </r>
  </si>
  <si>
    <r>
      <t xml:space="preserve">Sala </t>
    </r>
    <r>
      <rPr>
        <sz val="8"/>
        <color indexed="8"/>
        <rFont val="Verdana"/>
        <family val="2"/>
      </rPr>
      <t xml:space="preserve">di massima sicurezza </t>
    </r>
    <r>
      <rPr>
        <b/>
        <sz val="8"/>
        <color indexed="8"/>
        <rFont val="Verdana"/>
        <family val="2"/>
      </rPr>
      <t>Lampertz 2 STORAGE SISTEMI CENTRALI</t>
    </r>
    <r>
      <rPr>
        <sz val="8"/>
        <color indexed="8"/>
        <rFont val="Verdana"/>
        <family val="2"/>
      </rPr>
      <t xml:space="preserve"> omnicomprensiva di tutte le serrande di areazione e di sovrapressione, accessori presenti/allestimento  elettrico e termico, cablaggio strutturato in Fibra ottica, rame e centrali elettroniche di rilevamento allarmi.</t>
    </r>
  </si>
  <si>
    <r>
      <t xml:space="preserve">Sala </t>
    </r>
    <r>
      <rPr>
        <sz val="8"/>
        <color indexed="8"/>
        <rFont val="Verdana"/>
        <family val="2"/>
      </rPr>
      <t xml:space="preserve">di massima sicurezza </t>
    </r>
    <r>
      <rPr>
        <b/>
        <sz val="8"/>
        <color indexed="8"/>
        <rFont val="Verdana"/>
        <family val="2"/>
      </rPr>
      <t>Lampertz 3 SERVER FARM STORAGE AMBIENTE OPEN</t>
    </r>
    <r>
      <rPr>
        <sz val="8"/>
        <color indexed="8"/>
        <rFont val="Verdana"/>
        <family val="2"/>
      </rPr>
      <t xml:space="preserve"> omnicomprensiva di tutte le serrande di areazione e di sovrapressione, accessori presenti/allestimento  elettrico e termico, cablaggio strutturato in Fibra ottica, rame e centrali elettroniche di rilevamento allarmi.</t>
    </r>
  </si>
  <si>
    <r>
      <t xml:space="preserve">Sala </t>
    </r>
    <r>
      <rPr>
        <sz val="8"/>
        <color indexed="8"/>
        <rFont val="Verdana"/>
        <family val="2"/>
      </rPr>
      <t xml:space="preserve">di massima sicurezza </t>
    </r>
    <r>
      <rPr>
        <b/>
        <sz val="8"/>
        <color indexed="8"/>
        <rFont val="Verdana"/>
        <family val="2"/>
      </rPr>
      <t>Lampertz 4  DWH pSeries e Storage OPEN</t>
    </r>
    <r>
      <rPr>
        <sz val="8"/>
        <color indexed="8"/>
        <rFont val="Verdana"/>
        <family val="2"/>
      </rPr>
      <t xml:space="preserve"> omnicomprensiva di tutte le serrande di areazione e di sovrapressione, accessori presenti/allestimento  elettrico e termico, cablaggio strutturato in Fibra ottica, rame e centrali elettroniche di rilevamento allarmi.</t>
    </r>
  </si>
  <si>
    <r>
      <t xml:space="preserve">Sala </t>
    </r>
    <r>
      <rPr>
        <sz val="8"/>
        <color indexed="8"/>
        <rFont val="Verdana"/>
        <family val="2"/>
      </rPr>
      <t xml:space="preserve">di massima sicurezza </t>
    </r>
    <r>
      <rPr>
        <b/>
        <sz val="8"/>
        <color indexed="8"/>
        <rFont val="Verdana"/>
        <family val="2"/>
      </rPr>
      <t>Lampertz</t>
    </r>
    <r>
      <rPr>
        <sz val="8"/>
        <color indexed="8"/>
        <rFont val="Verdana"/>
        <family val="2"/>
      </rPr>
      <t xml:space="preserve"> 5 (Progetti speciali + DMZ) omnicomprensiva di tutte le serrande di areazione e di sovrapressione, accessori presenti/allestimento  elettrico e termico, cablaggio strutturato in Fibra ottica, rame e centrali elettroniche di rilevamento allarmi.</t>
    </r>
  </si>
  <si>
    <t>Server IBM x3850</t>
  </si>
  <si>
    <t>NAS</t>
  </si>
  <si>
    <t>Netserver LH6000U4</t>
  </si>
  <si>
    <t>Netserver LH6000U5</t>
  </si>
  <si>
    <t>Netserver LH6000U6</t>
  </si>
  <si>
    <t xml:space="preserve">IMPERVA </t>
  </si>
  <si>
    <t xml:space="preserve">SECURSPHERE </t>
  </si>
  <si>
    <t xml:space="preserve">TERADATA </t>
  </si>
  <si>
    <t>Mesi di manutenzione</t>
  </si>
  <si>
    <t>Descrizione</t>
  </si>
  <si>
    <t>Mod.</t>
  </si>
  <si>
    <t>Q.tà</t>
  </si>
  <si>
    <t xml:space="preserve">data inizio manutenzione  </t>
  </si>
  <si>
    <t>STK T9940BL3-0000 Full fabric DRV LIB MNT</t>
  </si>
  <si>
    <t>RACK</t>
  </si>
  <si>
    <t>STK FLX 210R area a8 x rete SUN 9000</t>
  </si>
  <si>
    <t xml:space="preserve">ESSO / ELA:   drive  fibre channel                                   </t>
  </si>
  <si>
    <t>T9940B</t>
  </si>
  <si>
    <t xml:space="preserve">ESSO / ELA:    SCHEDE HBA Logic                             </t>
  </si>
  <si>
    <t>Escon Director:</t>
  </si>
  <si>
    <t>IBM 9032 - 005</t>
  </si>
  <si>
    <t>Display</t>
  </si>
  <si>
    <t>IBM 9424/M5</t>
  </si>
  <si>
    <t>U.C nastri cassette</t>
  </si>
  <si>
    <t>OH 4100</t>
  </si>
  <si>
    <t>Unità nastro cassette</t>
  </si>
  <si>
    <t>OH 4080</t>
  </si>
  <si>
    <t>U.C. nastri cassette</t>
  </si>
  <si>
    <t>OH 4200</t>
  </si>
  <si>
    <t>Dispositivo aggiuntivo</t>
  </si>
  <si>
    <t>OH 4200/0020</t>
  </si>
  <si>
    <t>Two channel switch</t>
  </si>
  <si>
    <t>OH 4090</t>
  </si>
  <si>
    <t>U.C. nastri bobina</t>
  </si>
  <si>
    <t>Memorex 3222</t>
  </si>
  <si>
    <t>Unità nastro bobina</t>
  </si>
  <si>
    <t>Memorex 3228</t>
  </si>
  <si>
    <t>2   supervisor engine</t>
  </si>
  <si>
    <t xml:space="preserve">2  fast Eth switching </t>
  </si>
  <si>
    <t>1  switch fabric MDL</t>
  </si>
  <si>
    <t xml:space="preserve">1   GB Eth switching </t>
  </si>
  <si>
    <t>1   CISCO3661-AC</t>
  </si>
  <si>
    <t>2   CAB-ACI</t>
  </si>
  <si>
    <t>1   S366CK2-12105T</t>
  </si>
  <si>
    <t>1   MEM3600-8U16FS</t>
  </si>
  <si>
    <t>1   MEM3600-32U128D</t>
  </si>
  <si>
    <t>2   NM-1FE1R2W</t>
  </si>
  <si>
    <t>3   WIC-2T</t>
  </si>
  <si>
    <t>1   AIM-VPN/HP</t>
  </si>
  <si>
    <t>1   NM-1CE1B</t>
  </si>
  <si>
    <t>6   CAB-SS-V35MT</t>
  </si>
  <si>
    <t>1   UPS SERIE Andromeda Plus</t>
  </si>
  <si>
    <t>1   CISCO 827 - ADSL</t>
  </si>
  <si>
    <t>1   S820C-12202XH</t>
  </si>
  <si>
    <t>1   CAB-ADSL-RJ11</t>
  </si>
  <si>
    <t>1   CAB-ETH-S-RJ45</t>
  </si>
  <si>
    <t>10   WS-G5484</t>
  </si>
  <si>
    <t>Sistema SAN VOLUME CONTROLLER per ambiente OPEN SERVER FARM composto da:</t>
  </si>
  <si>
    <t>nr. 4 apparati IBM 2145 -CF8 + nr. 2 apparati IBM 5639-SSA + nr. 1 apparato IBM 5639-VC5</t>
  </si>
  <si>
    <t>Sistema a disco per SAN VOLUME CONTROLLER modello IBM DS3400  ambiente di OPEN SERVER FARM Lampertz 4</t>
  </si>
  <si>
    <t>DS- 3400  SAN VOLUME</t>
  </si>
  <si>
    <t>2421-931</t>
  </si>
  <si>
    <t>01.04.2013</t>
  </si>
  <si>
    <t>UP-GRADE cambio modello del sistema a disco IBM DS8000 a DS8100  s/n 75-L7710 ambiente OPEN DWH</t>
  </si>
  <si>
    <t>2421-921</t>
  </si>
  <si>
    <t>Nuova nastroteca e Virtual TAPE HYDRA s/n 78-H2945 cosi composta:</t>
  </si>
  <si>
    <t>IBM Total Storage HYDRA</t>
  </si>
  <si>
    <t xml:space="preserve">N. 5  - TS 3500  Expansion Frame </t>
  </si>
  <si>
    <t>N. 1 - High Availability Frame</t>
  </si>
  <si>
    <t>N. 1- Ts35000 Tape Lybrary</t>
  </si>
  <si>
    <t>N. 12 - Tape drive TS1130</t>
  </si>
  <si>
    <t>3592-E06</t>
  </si>
  <si>
    <t>N. 1- TS 1120 Tape controller</t>
  </si>
  <si>
    <t>3952-C06</t>
  </si>
  <si>
    <t>N. 2 - IBM Total Storage Lybrary Controller Frame</t>
  </si>
  <si>
    <t>N. 2 - Virtualization Engine - Storage Library Manager -Cache Ctrl Module</t>
  </si>
  <si>
    <t>Nuovo DISCO IBM DS8700 - Ambiente TEST/Sviluppo  s/n 75-PG990</t>
  </si>
  <si>
    <t>2421-941</t>
  </si>
  <si>
    <t xml:space="preserve">UP-GRADE / MES Virtual Tape Lybrary esistente in sala LAMPERTZ 1 s/n 78-A2858 cosi composta: </t>
  </si>
  <si>
    <t>UP_GRADE  TS 3500 IBM Total Storage HYDRA</t>
  </si>
  <si>
    <t xml:space="preserve">N. 4   - TS 3500  Expansion Frame </t>
  </si>
  <si>
    <t>N. 3 - Tape drive TS1130</t>
  </si>
  <si>
    <t>N. 2 - Ibm total Storage Lybrary Controller Frame</t>
  </si>
  <si>
    <t>N. 1 - TS 7740 Virtualization Engine - Storage Library Manager - Cache Module/Controller</t>
  </si>
  <si>
    <t>3597-V06</t>
  </si>
  <si>
    <t xml:space="preserve">Nuovo sistema di connettività SAN IBM 2109 dell'ambiente OPEN SERVER FARM cosi composto: </t>
  </si>
  <si>
    <t>nr. 1 apparato IBM 2109 -C36 RACK + nr. 2 apparati IBM 2109-M48 Total Storage SAN controller 256 Port</t>
  </si>
  <si>
    <t>System Storage DS8700</t>
  </si>
  <si>
    <t xml:space="preserve">System Storage DS8700 Expansion Unit </t>
  </si>
  <si>
    <t>2421-94E</t>
  </si>
  <si>
    <t xml:space="preserve">System Storage Productivity Center </t>
  </si>
  <si>
    <t>2805-MC4</t>
  </si>
  <si>
    <t xml:space="preserve">System Storage DS8000 Enclosure Unit </t>
  </si>
  <si>
    <t>2423-92E</t>
  </si>
  <si>
    <t xml:space="preserve">Potenziamento System Storage DS8100 </t>
  </si>
  <si>
    <t>System Storage DS8700 Expansion Unit</t>
  </si>
  <si>
    <t xml:space="preserve">IBM System Storage DS8700 Expansion Unit </t>
  </si>
  <si>
    <t xml:space="preserve">Potenziamento System Storage DS8700 </t>
  </si>
  <si>
    <t xml:space="preserve">Potenziamento System Storage DS8000 Enclosure Unit </t>
  </si>
  <si>
    <t>Potenziamento IBM System Storage SAN Volume Ctrl. Storage Eng.</t>
  </si>
  <si>
    <t>2145-CF8</t>
  </si>
  <si>
    <t xml:space="preserve">Potenziamento IBM System Storage N6060 Model A22 </t>
  </si>
  <si>
    <t>TS7650G Server</t>
  </si>
  <si>
    <t>3958-DD3</t>
  </si>
  <si>
    <t>IBM TotalStorage Cabinet C36</t>
  </si>
  <si>
    <t>2109-C36</t>
  </si>
  <si>
    <t>IBM System Storage SAN768B C36</t>
  </si>
  <si>
    <t>2499-384</t>
  </si>
  <si>
    <t>Upgrade del sistema IBM 9119-FHA  (sn. 83E1E4B) a modello IBM 9119-FHB</t>
  </si>
  <si>
    <t>9119-FHB</t>
  </si>
  <si>
    <t>Potenziamento System Storage DS8700</t>
  </si>
  <si>
    <t xml:space="preserve">Potenziamento System Storage DS8700 Expansion Unit </t>
  </si>
  <si>
    <t>Potenziamento System Storage DS8700 Expansion Unit</t>
  </si>
  <si>
    <t xml:space="preserve">Potenziamento IBM System Storage SAN768B C36 </t>
  </si>
  <si>
    <t>01.01.2012</t>
  </si>
  <si>
    <t>OKI C9400</t>
  </si>
  <si>
    <t>Stampante digitale a colori con piegacucitrice</t>
  </si>
  <si>
    <t>1   proiettore video</t>
  </si>
  <si>
    <t>SONY VPL-S800</t>
  </si>
  <si>
    <t>1   scheda aggiuntiva per proiettore video</t>
  </si>
  <si>
    <t>SONY IFB 21</t>
  </si>
  <si>
    <t>1   ottica per proiettore video</t>
  </si>
  <si>
    <t>SONY VPLL-ZP40</t>
  </si>
  <si>
    <t>1   lavagna luminosa</t>
  </si>
  <si>
    <t>SONY VID-P100</t>
  </si>
  <si>
    <t>1   schermo motorizzato 300 x 200</t>
  </si>
  <si>
    <t>PROJECTA MATT WHITE</t>
  </si>
  <si>
    <t>2   interfaccia RGBHV 130 KHz</t>
  </si>
  <si>
    <t>EXTROM RGB 109 PLUS</t>
  </si>
  <si>
    <t>1   videoregistratore VHS stereo, 3 testine video</t>
  </si>
  <si>
    <t>SONY SLV</t>
  </si>
  <si>
    <t xml:space="preserve">1   mixer </t>
  </si>
  <si>
    <t>A/V SONY SRP 3900 con amplificatore LINEA 100V TOA VP1060</t>
  </si>
  <si>
    <t>4   casse acustiche</t>
  </si>
  <si>
    <t>BOSE model 32w</t>
  </si>
  <si>
    <t>1   sistema radiomicrofono UHF completo di:</t>
  </si>
  <si>
    <t xml:space="preserve">     trasmettitore da tasca</t>
  </si>
  <si>
    <t xml:space="preserve">     ricevitore diversity</t>
  </si>
  <si>
    <t xml:space="preserve">    16 frequenze commutabili</t>
  </si>
  <si>
    <t xml:space="preserve">     microfono a clip Sennheiser MKE 2-1053</t>
  </si>
  <si>
    <t>1   rack di contenimento degli apparati da 20 unità</t>
  </si>
  <si>
    <t xml:space="preserve">Sistema di videoproiezione  DigitalWallDisplay  </t>
  </si>
  <si>
    <t>Sistema di videoproiezione digitale:                                               Videoproiettore EPSON</t>
  </si>
  <si>
    <t>EMP-7800</t>
  </si>
  <si>
    <t>Switch 3C LSw 2700-12p</t>
  </si>
  <si>
    <t>Video ingranditore ottico Tieman Clearview Bright</t>
  </si>
  <si>
    <t>Screen reader JAWS V. 5.0 professional</t>
  </si>
  <si>
    <t>software di ingrandimento schermo LUNARPLUS</t>
  </si>
  <si>
    <t>display braille ALVA Satellite</t>
  </si>
  <si>
    <t>Traveller 40</t>
  </si>
  <si>
    <t>Sistema per la duplicazione ed etichettatura di CD-R e DVD-R completo di: N. 1 PC; N. 4  masterizzatori;N. 3 stampanti EVEREST; accessori.</t>
  </si>
  <si>
    <t>RIMAGE PROTEGE II</t>
  </si>
  <si>
    <t>single node 4980</t>
  </si>
  <si>
    <t>9130-4961</t>
  </si>
  <si>
    <t>Disc Array 6841-7456</t>
  </si>
  <si>
    <t>6000-9124</t>
  </si>
  <si>
    <t>AWS console</t>
  </si>
  <si>
    <t>2300-1601</t>
  </si>
  <si>
    <t>AWS monitor LCD 17"</t>
  </si>
  <si>
    <t>2020-1701</t>
  </si>
  <si>
    <t>CONTRATTO ESSO / ELA:                                      Switch x CISCO</t>
  </si>
  <si>
    <t xml:space="preserve">CVPN3030E-RED-K9 </t>
  </si>
  <si>
    <t>CVPN3030-SW-47K9</t>
  </si>
  <si>
    <t>Rete locale LAN SERVIZI / DMZ con connessioni GB Eth e F Eth 10/100 per un totale di circa 200 punti rete.  Numero e tipologia degli apparati:</t>
  </si>
  <si>
    <t xml:space="preserve">UP- GRADE TOTAL STORAGE IBM  </t>
  </si>
  <si>
    <t>Progetto evoluzione Business Continuity e Disaster Recovery dell'INPS per la realizzazione del campus per gli amienti NetInps, IDM, cooperazione applicativa e Datawarehouse, apparati vari:</t>
  </si>
  <si>
    <t>TOTALE LOTTO 2   IVA ESCLUSA</t>
  </si>
  <si>
    <r>
      <t xml:space="preserve">Canone unitario mensile                            </t>
    </r>
    <r>
      <rPr>
        <sz val="10"/>
        <color indexed="8"/>
        <rFont val="Verdana"/>
        <family val="2"/>
      </rPr>
      <t xml:space="preserve"> in €uro                                iva esclusa               </t>
    </r>
    <r>
      <rPr>
        <b/>
        <sz val="10"/>
        <color indexed="8"/>
        <rFont val="Verdana"/>
        <family val="2"/>
      </rPr>
      <t xml:space="preserve">  </t>
    </r>
  </si>
  <si>
    <r>
      <t xml:space="preserve">totale mese             </t>
    </r>
    <r>
      <rPr>
        <sz val="10"/>
        <color indexed="8"/>
        <rFont val="Verdana"/>
        <family val="2"/>
      </rPr>
      <t>q.tà x canone mesile                                   iva esclusa</t>
    </r>
  </si>
  <si>
    <r>
      <rPr>
        <b/>
        <sz val="8"/>
        <color indexed="8"/>
        <rFont val="Verdana"/>
        <family val="2"/>
      </rPr>
      <t xml:space="preserve">MES EVA5000 </t>
    </r>
    <r>
      <rPr>
        <sz val="8"/>
        <color indexed="8"/>
        <rFont val="Verdana"/>
        <family val="2"/>
      </rPr>
      <t>ADD-ON 146GB Disks composto da:</t>
    </r>
  </si>
  <si>
    <r>
      <rPr>
        <b/>
        <sz val="8"/>
        <color indexed="8"/>
        <rFont val="Verdana"/>
        <family val="2"/>
      </rPr>
      <t>UP - GRADE  IBM VTS</t>
    </r>
    <r>
      <rPr>
        <sz val="8"/>
        <color indexed="8"/>
        <rFont val="Verdana"/>
        <family val="2"/>
      </rPr>
      <t xml:space="preserve"> composta da:  </t>
    </r>
  </si>
  <si>
    <r>
      <t>Sistema composto da:</t>
    </r>
    <r>
      <rPr>
        <sz val="8"/>
        <rFont val="Verdana"/>
        <family val="2"/>
      </rPr>
      <t xml:space="preserve"> 6 cpu itanium single-core Madison @ 1,6 Ghz e 6 Mb, 16 Gb di Ram, 2 dischi interni da 146 Gb, 1 Dvd +Rw, 2 schede HBA FC da 2 Gb single port, 3  schede Lan Gbit single port, 1 smart array Raid 6402 dual channel, 1 disk array esterno M</t>
    </r>
  </si>
  <si>
    <r>
      <t>Sistema composto da:</t>
    </r>
    <r>
      <rPr>
        <sz val="8"/>
        <rFont val="Verdana"/>
        <family val="2"/>
      </rPr>
      <t xml:space="preserve"> 3 cpu itanium dual-core Montecito @ 1,6 Ghz e 24 Mb di cache (6 core), 8 Gb di Ram, 2 dischi interni da 146 Gb, 1 Dvd Rom, 1 smart array Raid 6402 dual channel, 3 schede Pci-X dual port Lan GBit, 1 disk array esterno MSA30 con 6 dischI</t>
    </r>
  </si>
  <si>
    <r>
      <t>Sistema composto da:</t>
    </r>
    <r>
      <rPr>
        <sz val="8"/>
        <rFont val="Verdana"/>
        <family val="2"/>
      </rPr>
      <t xml:space="preserve"> 4 cpu intel @ 2,8 Ghz e 4 Mb di cache, 4 Gb di Ram, 2 dischi interni da 146 Gb, 1 Dvd Rom, 4 schede Pci-X dual port Lan GBit, Dat esterno</t>
    </r>
  </si>
  <si>
    <r>
      <t>Sistemi composto da:</t>
    </r>
    <r>
      <rPr>
        <sz val="8"/>
        <rFont val="Verdana"/>
        <family val="2"/>
      </rPr>
      <t xml:space="preserve"> 2 cpu intel @ 2,8 Ghz e 4 Mb di cache, 4 Gb di Ram, 2 dischi interni da 146 Gb, 1 Dvd Rom, 4 schede Pci-X dual port Lan GBit, Dat esterno</t>
    </r>
  </si>
  <si>
    <r>
      <rPr>
        <b/>
        <sz val="8"/>
        <color indexed="8"/>
        <rFont val="Verdana"/>
        <family val="2"/>
      </rPr>
      <t xml:space="preserve">Enterprise machines Virtualtape Library </t>
    </r>
    <r>
      <rPr>
        <sz val="8"/>
        <color indexed="8"/>
        <rFont val="Verdana"/>
        <family val="2"/>
      </rPr>
      <t xml:space="preserve">- Complete Appliance – kit includes support for both IP/iSCSI and Fibre Channel host connections, on systems with 1-4 CPUs. 120 TB caching. To be configured as an active-active cluster to eliminate single point of failure (SPOF) via transparent fail over and fail back-capabilities.Support for additional 512 virtual tape. Monitors the health of the storage infrastructure managed by the VTL appliance. Sun StorageTek open systems software, Automated Cartridge System Library Software (ACSLS), up to 3500 concurrent cartridge support.Sun StorageTek open systems software, Automated Cartridge System Library Software (ACSLS) High-Availability (HA) agent - restricted distribution </t>
    </r>
  </si>
  <si>
    <t>LOTTO 2  - Sistemi centrali - piattaforma Open Server e storage, apparati di rete e altre apparecchiature - Centro elettronico nazionale - Direzione generale</t>
  </si>
  <si>
    <t>Sun Enterprice M9000</t>
  </si>
  <si>
    <t>Opzionale in caso di riscatto</t>
  </si>
  <si>
    <t>NOTE</t>
  </si>
  <si>
    <t>Drive</t>
  </si>
  <si>
    <r>
      <t xml:space="preserve">TOTALE   </t>
    </r>
    <r>
      <rPr>
        <sz val="10"/>
        <color indexed="8"/>
        <rFont val="Verdana"/>
        <family val="2"/>
      </rPr>
      <t xml:space="preserve">in Euro               </t>
    </r>
    <r>
      <rPr>
        <b/>
        <sz val="10"/>
        <color indexed="8"/>
        <rFont val="Verdana"/>
        <family val="2"/>
      </rPr>
      <t>IVA ESCLUSA</t>
    </r>
  </si>
</sst>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_)"/>
    <numFmt numFmtId="171" formatCode="000,000,000"/>
    <numFmt numFmtId="172" formatCode="000,000"/>
    <numFmt numFmtId="173" formatCode="d/m/yy"/>
    <numFmt numFmtId="174" formatCode="#,##0.0"/>
    <numFmt numFmtId="175" formatCode="0.0E+00"/>
    <numFmt numFmtId="176" formatCode="_-* #,##0.00_-;\-* #,##0.00_-;_-* &quot;-&quot;_-;_-@_-"/>
    <numFmt numFmtId="177" formatCode="0_ ;\-0\ "/>
    <numFmt numFmtId="178" formatCode="#,##0.00_ ;\-#,##0.00\ "/>
    <numFmt numFmtId="179" formatCode="#,##0_ ;[Red]\-#,##0\ "/>
    <numFmt numFmtId="180" formatCode="#,##0_ ;\-#,##0\ "/>
    <numFmt numFmtId="181" formatCode="#,##0;[Red]#,##0"/>
    <numFmt numFmtId="182" formatCode="_-* #,##0.000_-;\-* #,##0.000_-;_-* &quot;-&quot;_-;_-@_-"/>
    <numFmt numFmtId="183" formatCode="_-* #,##0.0_-;\-* #,##0.0_-;_-* &quot;-&quot;_-;_-@_-"/>
    <numFmt numFmtId="184" formatCode="0.000"/>
    <numFmt numFmtId="185" formatCode="_-* #,##0.000_-;\-* #,##0.000_-;_-* &quot;-&quot;???_-;_-@_-"/>
    <numFmt numFmtId="186" formatCode="0.0"/>
    <numFmt numFmtId="187" formatCode="[$€-2]\ #,##0.00"/>
    <numFmt numFmtId="188" formatCode="&quot;€&quot;\ #,##0.00"/>
    <numFmt numFmtId="189" formatCode="#,##0.00_ ;[Red]\-#,##0.00\ "/>
    <numFmt numFmtId="190" formatCode="[$-410]dddd\ d\ mmmm\ yyyy"/>
    <numFmt numFmtId="191" formatCode="dd/mm/yy;@"/>
    <numFmt numFmtId="192" formatCode="_-[$€]\ * #,##0.00_-;\-[$€]\ * #,##0.00_-;_-[$€]\ * &quot;-&quot;??_-;_-@_-"/>
    <numFmt numFmtId="193" formatCode="_-[$€-410]\ * #,##0.00_-;\-[$€-410]\ * #,##0.00_-;_-[$€-410]\ * &quot;-&quot;??_-;_-@_-"/>
    <numFmt numFmtId="194" formatCode="d/m/yy;@"/>
    <numFmt numFmtId="195" formatCode="[$-410]mmmmm;@"/>
    <numFmt numFmtId="196" formatCode="mmm\-yyyy"/>
    <numFmt numFmtId="197" formatCode="&quot;Sì&quot;;&quot;Sì&quot;;&quot;No&quot;"/>
    <numFmt numFmtId="198" formatCode="&quot;Vero&quot;;&quot;Vero&quot;;&quot;Falso&quot;"/>
    <numFmt numFmtId="199" formatCode="&quot;Attivo&quot;;&quot;Attivo&quot;;&quot;Inattivo&quot;"/>
    <numFmt numFmtId="200" formatCode="[$€-2]\ #.##000_);[Red]\([$€-2]\ #.##000\)"/>
    <numFmt numFmtId="201" formatCode="0.0000"/>
    <numFmt numFmtId="202" formatCode="_-* #,##0.000_-;\-* #,##0.000_-;_-* &quot;-&quot;??_-;_-@_-"/>
    <numFmt numFmtId="203" formatCode="_-* #,##0.0000_-;\-* #,##0.0000_-;_-* &quot;-&quot;??_-;_-@_-"/>
    <numFmt numFmtId="204" formatCode="_-* #,##0.0_-;\-* #,##0.0_-;_-* &quot;-&quot;??_-;_-@_-"/>
    <numFmt numFmtId="205" formatCode="&quot;Attivo&quot;;&quot;Attivo&quot;;&quot;Disattivo&quot;"/>
  </numFmts>
  <fonts count="56">
    <font>
      <sz val="10"/>
      <name val="Arial"/>
      <family val="0"/>
    </font>
    <font>
      <b/>
      <sz val="10"/>
      <name val="Arial"/>
      <family val="0"/>
    </font>
    <font>
      <i/>
      <sz val="10"/>
      <name val="Arial"/>
      <family val="0"/>
    </font>
    <font>
      <b/>
      <i/>
      <sz val="10"/>
      <name val="Arial"/>
      <family val="0"/>
    </font>
    <font>
      <sz val="10"/>
      <name val="MS Sans Serif"/>
      <family val="2"/>
    </font>
    <font>
      <u val="single"/>
      <sz val="7.5"/>
      <color indexed="12"/>
      <name val="Arial"/>
      <family val="2"/>
    </font>
    <font>
      <sz val="10"/>
      <color indexed="8"/>
      <name val="Verdana"/>
      <family val="2"/>
    </font>
    <font>
      <sz val="8"/>
      <color indexed="10"/>
      <name val="Verdana"/>
      <family val="2"/>
    </font>
    <font>
      <sz val="8"/>
      <color indexed="8"/>
      <name val="Verdana"/>
      <family val="2"/>
    </font>
    <font>
      <b/>
      <sz val="10"/>
      <color indexed="8"/>
      <name val="Verdana"/>
      <family val="2"/>
    </font>
    <font>
      <b/>
      <sz val="11"/>
      <name val="Verdana"/>
      <family val="2"/>
    </font>
    <font>
      <b/>
      <sz val="8"/>
      <color indexed="8"/>
      <name val="Verdana"/>
      <family val="2"/>
    </font>
    <font>
      <sz val="8"/>
      <name val="Verdana"/>
      <family val="2"/>
    </font>
    <font>
      <sz val="8"/>
      <name val="Arial"/>
      <family val="2"/>
    </font>
    <font>
      <b/>
      <sz val="8"/>
      <name val="Verdana"/>
      <family val="2"/>
    </font>
    <font>
      <sz val="10"/>
      <color indexed="8"/>
      <name val="Arial"/>
      <family val="2"/>
    </font>
    <font>
      <sz val="10"/>
      <name val="Verdana"/>
      <family val="2"/>
    </font>
    <font>
      <b/>
      <sz val="12"/>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1" applyNumberFormat="0" applyAlignment="0" applyProtection="0"/>
    <xf numFmtId="0" fontId="40" fillId="0" borderId="2" applyNumberFormat="0" applyFill="0" applyAlignment="0" applyProtection="0"/>
    <xf numFmtId="0" fontId="41" fillId="20" borderId="3" applyNumberFormat="0" applyAlignment="0" applyProtection="0"/>
    <xf numFmtId="0" fontId="5" fillId="0" borderId="0" applyNumberFormat="0" applyFill="0" applyBorder="0" applyAlignment="0" applyProtection="0"/>
    <xf numFmtId="0" fontId="42" fillId="0" borderId="0" applyNumberFormat="0" applyFill="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43"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0" fontId="43" fillId="27" borderId="1" applyNumberFormat="0" applyAlignment="0" applyProtection="0"/>
    <xf numFmtId="43" fontId="0" fillId="0" borderId="0" applyFont="0" applyFill="0" applyBorder="0" applyAlignment="0" applyProtection="0"/>
    <xf numFmtId="38" fontId="4"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4" fillId="28"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9" borderId="4" applyNumberFormat="0" applyFont="0" applyAlignment="0" applyProtection="0"/>
    <xf numFmtId="0" fontId="45" fillId="19"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0" borderId="0" applyNumberFormat="0" applyBorder="0" applyAlignment="0" applyProtection="0"/>
    <xf numFmtId="0" fontId="54" fillId="31" borderId="0" applyNumberFormat="0" applyBorder="0" applyAlignment="0" applyProtection="0"/>
    <xf numFmtId="169" fontId="0" fillId="0" borderId="0" applyFont="0" applyFill="0" applyBorder="0" applyAlignment="0" applyProtection="0"/>
    <xf numFmtId="165" fontId="4"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cellStyleXfs>
  <cellXfs count="139">
    <xf numFmtId="0" fontId="0" fillId="0" borderId="0" xfId="0" applyAlignment="1">
      <alignment/>
    </xf>
    <xf numFmtId="49" fontId="8" fillId="0" borderId="10" xfId="52" applyNumberFormat="1" applyFont="1" applyFill="1" applyBorder="1" applyAlignment="1">
      <alignment horizontal="left" vertical="center" wrapText="1"/>
    </xf>
    <xf numFmtId="0" fontId="8" fillId="0" borderId="10" xfId="59" applyFont="1" applyFill="1" applyBorder="1" applyAlignment="1">
      <alignment horizontal="left" vertical="center" wrapText="1"/>
      <protection/>
    </xf>
    <xf numFmtId="0" fontId="13" fillId="0" borderId="0" xfId="0" applyFont="1" applyAlignment="1">
      <alignment vertical="center" wrapText="1"/>
    </xf>
    <xf numFmtId="189" fontId="8" fillId="32" borderId="10" xfId="52" applyNumberFormat="1" applyFont="1" applyFill="1" applyBorder="1" applyAlignment="1">
      <alignment horizontal="right" vertical="center" wrapText="1"/>
    </xf>
    <xf numFmtId="179" fontId="8" fillId="0" borderId="10" xfId="52" applyNumberFormat="1" applyFont="1" applyFill="1" applyBorder="1" applyAlignment="1">
      <alignment horizontal="right" vertical="center" wrapText="1"/>
    </xf>
    <xf numFmtId="4" fontId="13" fillId="0" borderId="0" xfId="0" applyNumberFormat="1" applyFont="1" applyAlignment="1">
      <alignment/>
    </xf>
    <xf numFmtId="39" fontId="8" fillId="0" borderId="10" xfId="74" applyNumberFormat="1" applyFont="1" applyFill="1" applyBorder="1" applyAlignment="1">
      <alignment horizontal="right" vertical="center" wrapText="1"/>
    </xf>
    <xf numFmtId="1" fontId="8" fillId="0" borderId="10" xfId="0" applyNumberFormat="1"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Alignment="1">
      <alignment vertical="center" wrapText="1"/>
    </xf>
    <xf numFmtId="1" fontId="0" fillId="0" borderId="0" xfId="0" applyNumberFormat="1" applyFont="1" applyAlignment="1">
      <alignment vertical="center" wrapText="1"/>
    </xf>
    <xf numFmtId="0" fontId="0" fillId="0" borderId="0" xfId="0" applyFont="1" applyFill="1" applyAlignment="1">
      <alignment vertical="center" wrapText="1"/>
    </xf>
    <xf numFmtId="189" fontId="8" fillId="0" borderId="10" xfId="52" applyNumberFormat="1" applyFont="1" applyFill="1" applyBorder="1" applyAlignment="1">
      <alignment horizontal="right" vertical="center" wrapText="1"/>
    </xf>
    <xf numFmtId="0" fontId="0" fillId="0" borderId="0" xfId="0" applyFont="1" applyAlignment="1">
      <alignment horizontal="left" vertical="center" wrapText="1"/>
    </xf>
    <xf numFmtId="0" fontId="0" fillId="0" borderId="0" xfId="0" applyFont="1" applyAlignment="1">
      <alignment horizontal="right" vertical="center" wrapText="1"/>
    </xf>
    <xf numFmtId="43" fontId="8" fillId="0" borderId="10" xfId="0" applyNumberFormat="1" applyFont="1" applyFill="1" applyBorder="1" applyAlignment="1">
      <alignment horizontal="right" vertical="center" wrapText="1"/>
    </xf>
    <xf numFmtId="191" fontId="8" fillId="32" borderId="10" xfId="0" applyNumberFormat="1" applyFont="1" applyFill="1" applyBorder="1" applyAlignment="1">
      <alignment horizontal="center" vertical="center" wrapText="1"/>
    </xf>
    <xf numFmtId="0" fontId="16" fillId="0" borderId="0" xfId="0" applyFont="1" applyFill="1" applyAlignment="1">
      <alignment vertical="center" wrapText="1"/>
    </xf>
    <xf numFmtId="191" fontId="8" fillId="0" borderId="10" xfId="0" applyNumberFormat="1" applyFont="1" applyFill="1" applyBorder="1" applyAlignment="1">
      <alignment horizontal="center" vertical="center" wrapText="1"/>
    </xf>
    <xf numFmtId="0" fontId="8" fillId="0" borderId="10" xfId="59" applyFont="1" applyFill="1" applyBorder="1" applyAlignment="1">
      <alignment vertical="center" wrapText="1"/>
      <protection/>
    </xf>
    <xf numFmtId="1" fontId="8" fillId="0" borderId="10" xfId="0" applyNumberFormat="1" applyFont="1" applyFill="1" applyBorder="1" applyAlignment="1">
      <alignment horizontal="right" vertical="center" wrapText="1"/>
    </xf>
    <xf numFmtId="1" fontId="8" fillId="0" borderId="10" xfId="52" applyNumberFormat="1" applyFont="1" applyFill="1" applyBorder="1" applyAlignment="1">
      <alignment horizontal="right" vertical="center" wrapText="1"/>
    </xf>
    <xf numFmtId="1"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49" fontId="8" fillId="0" borderId="10" xfId="52" applyNumberFormat="1" applyFont="1" applyFill="1" applyBorder="1" applyAlignment="1">
      <alignment vertical="center" wrapText="1"/>
    </xf>
    <xf numFmtId="41" fontId="8" fillId="0" borderId="10" xfId="52" applyFont="1" applyFill="1" applyBorder="1" applyAlignment="1">
      <alignment horizontal="left" vertical="center" wrapText="1"/>
    </xf>
    <xf numFmtId="49" fontId="8" fillId="33" borderId="10" xfId="52" applyNumberFormat="1" applyFont="1" applyFill="1" applyBorder="1" applyAlignment="1">
      <alignment vertical="center" wrapText="1"/>
    </xf>
    <xf numFmtId="0" fontId="11" fillId="33" borderId="10" xfId="59" applyFont="1" applyFill="1" applyBorder="1" applyAlignment="1">
      <alignment vertical="center" wrapText="1"/>
      <protection/>
    </xf>
    <xf numFmtId="0" fontId="8" fillId="34" borderId="10" xfId="59" applyFont="1" applyFill="1" applyBorder="1" applyAlignment="1">
      <alignment vertical="center" wrapText="1"/>
      <protection/>
    </xf>
    <xf numFmtId="1" fontId="8" fillId="0" borderId="10" xfId="0" applyNumberFormat="1" applyFont="1" applyFill="1" applyBorder="1" applyAlignment="1">
      <alignment vertical="center" wrapText="1"/>
    </xf>
    <xf numFmtId="0" fontId="8" fillId="33" borderId="10" xfId="59" applyFont="1" applyFill="1" applyBorder="1" applyAlignment="1">
      <alignment vertical="center" wrapText="1"/>
      <protection/>
    </xf>
    <xf numFmtId="4" fontId="8" fillId="0" borderId="10" xfId="0" applyNumberFormat="1" applyFont="1" applyFill="1" applyBorder="1" applyAlignment="1">
      <alignment horizontal="right" vertical="center" wrapText="1"/>
    </xf>
    <xf numFmtId="0" fontId="12" fillId="33" borderId="10" xfId="59" applyFont="1" applyFill="1" applyBorder="1" applyAlignment="1">
      <alignment vertical="center" wrapText="1"/>
      <protection/>
    </xf>
    <xf numFmtId="0" fontId="12" fillId="0" borderId="10" xfId="59" applyFont="1" applyFill="1" applyBorder="1" applyAlignment="1">
      <alignment horizontal="left" vertical="center" wrapText="1"/>
      <protection/>
    </xf>
    <xf numFmtId="1" fontId="12" fillId="0" borderId="10" xfId="52" applyNumberFormat="1" applyFont="1" applyFill="1" applyBorder="1" applyAlignment="1">
      <alignment horizontal="right" vertical="center" wrapText="1"/>
    </xf>
    <xf numFmtId="189" fontId="12" fillId="0" borderId="10" xfId="52" applyNumberFormat="1" applyFont="1" applyFill="1" applyBorder="1" applyAlignment="1">
      <alignment vertical="center" wrapText="1"/>
    </xf>
    <xf numFmtId="189" fontId="8" fillId="0" borderId="10" xfId="52" applyNumberFormat="1" applyFont="1" applyFill="1" applyBorder="1" applyAlignment="1">
      <alignment vertical="center" wrapText="1"/>
    </xf>
    <xf numFmtId="0" fontId="12" fillId="0" borderId="10" xfId="59" applyFont="1" applyFill="1" applyBorder="1" applyAlignment="1">
      <alignment vertical="center" wrapText="1"/>
      <protection/>
    </xf>
    <xf numFmtId="1" fontId="12" fillId="0" borderId="10" xfId="52" applyNumberFormat="1" applyFont="1" applyFill="1" applyBorder="1" applyAlignment="1">
      <alignment horizontal="right" vertical="center"/>
    </xf>
    <xf numFmtId="4" fontId="8" fillId="0" borderId="10" xfId="0" applyNumberFormat="1" applyFont="1" applyFill="1" applyBorder="1" applyAlignment="1">
      <alignment horizontal="right" vertical="center"/>
    </xf>
    <xf numFmtId="189" fontId="8" fillId="0" borderId="10" xfId="52" applyNumberFormat="1" applyFont="1" applyFill="1" applyBorder="1" applyAlignment="1">
      <alignment horizontal="right" vertical="center"/>
    </xf>
    <xf numFmtId="1" fontId="8" fillId="0" borderId="10" xfId="0" applyNumberFormat="1" applyFont="1" applyFill="1" applyBorder="1" applyAlignment="1">
      <alignment horizontal="center" vertical="center"/>
    </xf>
    <xf numFmtId="191" fontId="8" fillId="0" borderId="10" xfId="58" applyNumberFormat="1" applyFont="1" applyFill="1" applyBorder="1" applyAlignment="1">
      <alignment horizontal="center" vertical="center"/>
      <protection/>
    </xf>
    <xf numFmtId="0" fontId="14" fillId="33" borderId="10" xfId="59" applyFont="1" applyFill="1" applyBorder="1" applyAlignment="1">
      <alignment vertical="center" wrapText="1"/>
      <protection/>
    </xf>
    <xf numFmtId="0" fontId="12" fillId="0" borderId="10" xfId="0" applyFont="1" applyFill="1" applyBorder="1" applyAlignment="1">
      <alignment horizontal="left" vertical="center" wrapText="1"/>
    </xf>
    <xf numFmtId="49" fontId="8" fillId="0" borderId="10" xfId="58" applyNumberFormat="1" applyFont="1" applyFill="1" applyBorder="1" applyAlignment="1">
      <alignment horizontal="left" vertical="center" wrapText="1"/>
      <protection/>
    </xf>
    <xf numFmtId="1" fontId="12" fillId="0" borderId="10" xfId="0" applyNumberFormat="1" applyFont="1" applyFill="1" applyBorder="1" applyAlignment="1">
      <alignment horizontal="right" vertical="center"/>
    </xf>
    <xf numFmtId="0" fontId="8" fillId="0" borderId="10" xfId="58" applyFont="1" applyFill="1" applyBorder="1" applyAlignment="1">
      <alignment horizontal="left" vertical="center"/>
      <protection/>
    </xf>
    <xf numFmtId="1" fontId="8" fillId="0" borderId="10" xfId="52" applyNumberFormat="1" applyFont="1" applyFill="1" applyBorder="1" applyAlignment="1">
      <alignment horizontal="right" vertical="center"/>
    </xf>
    <xf numFmtId="0" fontId="11" fillId="33" borderId="10" xfId="59" applyFont="1" applyFill="1" applyBorder="1" applyAlignment="1">
      <alignment horizontal="left" vertical="center" wrapText="1"/>
      <protection/>
    </xf>
    <xf numFmtId="1" fontId="8" fillId="0" borderId="10" xfId="57" applyNumberFormat="1" applyFont="1" applyFill="1" applyBorder="1" applyAlignment="1">
      <alignment horizontal="right" vertical="center"/>
      <protection/>
    </xf>
    <xf numFmtId="4" fontId="8" fillId="0" borderId="10" xfId="74" applyNumberFormat="1" applyFont="1" applyFill="1" applyBorder="1" applyAlignment="1">
      <alignment horizontal="right" vertical="center"/>
    </xf>
    <xf numFmtId="3" fontId="8" fillId="0" borderId="10" xfId="74" applyNumberFormat="1" applyFont="1" applyFill="1" applyBorder="1" applyAlignment="1">
      <alignment horizontal="center" vertical="center"/>
    </xf>
    <xf numFmtId="14" fontId="8" fillId="0" borderId="10" xfId="57" applyNumberFormat="1" applyFont="1" applyFill="1" applyBorder="1" applyAlignment="1">
      <alignment horizontal="center" vertical="center"/>
      <protection/>
    </xf>
    <xf numFmtId="4" fontId="8" fillId="0" borderId="10" xfId="53" applyNumberFormat="1" applyFont="1" applyFill="1" applyBorder="1" applyAlignment="1">
      <alignment vertical="center"/>
    </xf>
    <xf numFmtId="4" fontId="8" fillId="0" borderId="10" xfId="53" applyNumberFormat="1" applyFont="1" applyFill="1" applyBorder="1" applyAlignment="1">
      <alignment horizontal="left" vertical="center"/>
    </xf>
    <xf numFmtId="4" fontId="8" fillId="0" borderId="10" xfId="60" applyNumberFormat="1" applyFont="1" applyFill="1" applyBorder="1" applyAlignment="1">
      <alignment vertical="center"/>
      <protection/>
    </xf>
    <xf numFmtId="4" fontId="8" fillId="0" borderId="10" xfId="60" applyNumberFormat="1" applyFont="1" applyFill="1" applyBorder="1" applyAlignment="1">
      <alignment horizontal="left" vertical="center"/>
      <protection/>
    </xf>
    <xf numFmtId="4" fontId="8" fillId="0" borderId="10" xfId="60" applyNumberFormat="1" applyFont="1" applyFill="1" applyBorder="1" applyAlignment="1">
      <alignment horizontal="left" vertical="center" wrapText="1"/>
      <protection/>
    </xf>
    <xf numFmtId="4" fontId="8" fillId="0" borderId="10" xfId="60" applyNumberFormat="1" applyFont="1" applyFill="1" applyBorder="1" applyAlignment="1">
      <alignment vertical="center" wrapText="1"/>
      <protection/>
    </xf>
    <xf numFmtId="4" fontId="8" fillId="0" borderId="10" xfId="53" applyNumberFormat="1" applyFont="1" applyFill="1" applyBorder="1" applyAlignment="1">
      <alignment horizontal="left" vertical="center" wrapText="1"/>
    </xf>
    <xf numFmtId="1" fontId="8" fillId="0" borderId="10" xfId="53" applyNumberFormat="1" applyFont="1" applyFill="1" applyBorder="1" applyAlignment="1">
      <alignment horizontal="right" vertical="center"/>
    </xf>
    <xf numFmtId="4" fontId="12" fillId="0" borderId="10" xfId="0" applyNumberFormat="1" applyFont="1" applyFill="1" applyBorder="1" applyAlignment="1">
      <alignment horizontal="left" vertical="center"/>
    </xf>
    <xf numFmtId="0" fontId="8" fillId="0" borderId="10" xfId="53" applyNumberFormat="1" applyFont="1" applyFill="1" applyBorder="1" applyAlignment="1">
      <alignment horizontal="left" vertical="center" wrapText="1"/>
    </xf>
    <xf numFmtId="0" fontId="8" fillId="0" borderId="10" xfId="0" applyFont="1" applyFill="1" applyBorder="1" applyAlignment="1">
      <alignment vertical="center" wrapText="1"/>
    </xf>
    <xf numFmtId="1" fontId="8" fillId="0" borderId="10" xfId="57" applyNumberFormat="1" applyFont="1" applyFill="1" applyBorder="1" applyAlignment="1">
      <alignment vertical="center" wrapText="1"/>
      <protection/>
    </xf>
    <xf numFmtId="4" fontId="8" fillId="0" borderId="10" xfId="57" applyNumberFormat="1" applyFont="1" applyFill="1" applyBorder="1" applyAlignment="1">
      <alignment vertical="center" wrapText="1"/>
      <protection/>
    </xf>
    <xf numFmtId="1" fontId="8" fillId="0" borderId="10" xfId="57" applyNumberFormat="1" applyFont="1" applyFill="1" applyBorder="1" applyAlignment="1">
      <alignment horizontal="center" vertical="center" wrapText="1"/>
      <protection/>
    </xf>
    <xf numFmtId="14" fontId="8" fillId="0" borderId="10" xfId="57" applyNumberFormat="1" applyFont="1" applyFill="1" applyBorder="1" applyAlignment="1">
      <alignment horizontal="center" vertical="center" wrapText="1"/>
      <protection/>
    </xf>
    <xf numFmtId="0" fontId="8" fillId="0" borderId="10" xfId="0" applyFont="1" applyFill="1" applyBorder="1" applyAlignment="1" quotePrefix="1">
      <alignment vertical="center" wrapText="1"/>
    </xf>
    <xf numFmtId="0" fontId="12" fillId="0" borderId="10" xfId="15" applyFont="1" applyFill="1" applyBorder="1" applyAlignment="1">
      <alignment vertical="center" wrapText="1"/>
      <protection/>
    </xf>
    <xf numFmtId="0" fontId="12" fillId="0" borderId="10" xfId="15" applyFont="1" applyFill="1" applyBorder="1" applyAlignment="1">
      <alignment horizontal="left" vertical="center"/>
      <protection/>
    </xf>
    <xf numFmtId="1" fontId="12" fillId="0" borderId="10" xfId="15" applyNumberFormat="1" applyFont="1" applyFill="1" applyBorder="1" applyAlignment="1">
      <alignment horizontal="center" vertical="center"/>
      <protection/>
    </xf>
    <xf numFmtId="4" fontId="12" fillId="0" borderId="10" xfId="15" applyNumberFormat="1" applyFont="1" applyFill="1" applyBorder="1" applyAlignment="1">
      <alignment horizontal="right" vertical="center"/>
      <protection/>
    </xf>
    <xf numFmtId="4" fontId="8" fillId="34" borderId="10" xfId="57" applyNumberFormat="1" applyFont="1" applyFill="1" applyBorder="1" applyAlignment="1">
      <alignment vertical="center" wrapText="1"/>
      <protection/>
    </xf>
    <xf numFmtId="0" fontId="12" fillId="0" borderId="10" xfId="15" applyFont="1" applyFill="1" applyBorder="1" applyAlignment="1">
      <alignment horizontal="center" vertical="center"/>
      <protection/>
    </xf>
    <xf numFmtId="14" fontId="12" fillId="0" borderId="10" xfId="15" applyNumberFormat="1" applyFont="1" applyFill="1" applyBorder="1" applyAlignment="1">
      <alignment horizontal="center" vertical="center"/>
      <protection/>
    </xf>
    <xf numFmtId="4" fontId="12" fillId="34" borderId="10" xfId="15" applyNumberFormat="1" applyFont="1" applyFill="1" applyBorder="1" applyAlignment="1">
      <alignment horizontal="right" vertical="center"/>
      <protection/>
    </xf>
    <xf numFmtId="4" fontId="8" fillId="0" borderId="10" xfId="0" applyNumberFormat="1" applyFont="1" applyFill="1" applyBorder="1" applyAlignment="1">
      <alignment vertical="center"/>
    </xf>
    <xf numFmtId="0" fontId="8" fillId="0" borderId="10" xfId="0" applyFont="1" applyFill="1" applyBorder="1" applyAlignment="1">
      <alignment horizontal="center" vertical="center"/>
    </xf>
    <xf numFmtId="49" fontId="8" fillId="0" borderId="10" xfId="58" applyNumberFormat="1" applyFont="1" applyFill="1" applyBorder="1" applyAlignment="1">
      <alignment horizontal="center" vertical="center"/>
      <protection/>
    </xf>
    <xf numFmtId="4" fontId="12" fillId="0" borderId="10" xfId="0" applyNumberFormat="1" applyFont="1" applyFill="1" applyBorder="1" applyAlignment="1">
      <alignment vertical="center" wrapText="1"/>
    </xf>
    <xf numFmtId="189" fontId="11" fillId="34" borderId="10" xfId="52" applyNumberFormat="1" applyFont="1" applyFill="1" applyBorder="1" applyAlignment="1">
      <alignment horizontal="right" vertical="center"/>
    </xf>
    <xf numFmtId="0" fontId="12" fillId="0" borderId="10" xfId="0" applyFont="1" applyFill="1" applyBorder="1" applyAlignment="1">
      <alignment vertical="center" wrapText="1"/>
    </xf>
    <xf numFmtId="4" fontId="12" fillId="34" borderId="10" xfId="0" applyNumberFormat="1" applyFont="1" applyFill="1" applyBorder="1" applyAlignment="1">
      <alignment vertical="center" wrapText="1"/>
    </xf>
    <xf numFmtId="0" fontId="8" fillId="34" borderId="10" xfId="0" applyFont="1" applyFill="1" applyBorder="1" applyAlignment="1">
      <alignment horizontal="center" vertical="center"/>
    </xf>
    <xf numFmtId="49" fontId="8" fillId="34" borderId="10" xfId="58" applyNumberFormat="1" applyFont="1" applyFill="1" applyBorder="1" applyAlignment="1">
      <alignment horizontal="center" vertical="center"/>
      <protection/>
    </xf>
    <xf numFmtId="0" fontId="12" fillId="34" borderId="10" xfId="0" applyFont="1" applyFill="1" applyBorder="1" applyAlignment="1">
      <alignment horizontal="center" vertical="center" wrapText="1"/>
    </xf>
    <xf numFmtId="0" fontId="7" fillId="0" borderId="10" xfId="0" applyFont="1" applyFill="1" applyBorder="1" applyAlignment="1">
      <alignment horizontal="center" vertical="center"/>
    </xf>
    <xf numFmtId="49" fontId="7" fillId="0" borderId="10" xfId="58" applyNumberFormat="1" applyFont="1" applyFill="1" applyBorder="1" applyAlignment="1">
      <alignment horizontal="center" vertical="center"/>
      <protection/>
    </xf>
    <xf numFmtId="189" fontId="8" fillId="34" borderId="10" xfId="52" applyNumberFormat="1" applyFont="1" applyFill="1" applyBorder="1" applyAlignment="1">
      <alignment horizontal="right" vertical="center"/>
    </xf>
    <xf numFmtId="189" fontId="8" fillId="0" borderId="10" xfId="52" applyNumberFormat="1" applyFont="1" applyFill="1" applyBorder="1" applyAlignment="1">
      <alignment vertical="center"/>
    </xf>
    <xf numFmtId="191" fontId="7" fillId="0" borderId="10" xfId="58" applyNumberFormat="1" applyFont="1" applyFill="1" applyBorder="1" applyAlignment="1">
      <alignment horizontal="center" vertical="center"/>
      <protection/>
    </xf>
    <xf numFmtId="0" fontId="6" fillId="35" borderId="1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0" fillId="0" borderId="10" xfId="0" applyFont="1" applyFill="1" applyBorder="1" applyAlignment="1">
      <alignment vertical="center" wrapText="1"/>
    </xf>
    <xf numFmtId="43" fontId="15" fillId="0" borderId="10" xfId="0" applyNumberFormat="1" applyFont="1" applyFill="1" applyBorder="1" applyAlignment="1">
      <alignment horizontal="center" vertical="center" wrapText="1"/>
    </xf>
    <xf numFmtId="4" fontId="8" fillId="0" borderId="10" xfId="50" applyNumberFormat="1" applyFont="1" applyFill="1" applyBorder="1" applyAlignment="1">
      <alignment horizontal="right" vertical="center"/>
    </xf>
    <xf numFmtId="4" fontId="15" fillId="0" borderId="10" xfId="50" applyNumberFormat="1" applyFont="1" applyFill="1" applyBorder="1" applyAlignment="1">
      <alignment horizontal="right" vertical="center"/>
    </xf>
    <xf numFmtId="4" fontId="55" fillId="0" borderId="10" xfId="0" applyNumberFormat="1" applyFont="1" applyFill="1" applyBorder="1" applyAlignment="1">
      <alignment horizontal="left" vertical="center" wrapText="1"/>
    </xf>
    <xf numFmtId="4" fontId="8" fillId="34" borderId="10" xfId="0" applyNumberFormat="1" applyFont="1" applyFill="1" applyBorder="1" applyAlignment="1">
      <alignment horizontal="right" vertical="center"/>
    </xf>
    <xf numFmtId="4" fontId="12" fillId="0" borderId="10" xfId="0" applyNumberFormat="1" applyFont="1" applyFill="1" applyBorder="1" applyAlignment="1">
      <alignment horizontal="right" vertical="center" wrapText="1"/>
    </xf>
    <xf numFmtId="4" fontId="12" fillId="34" borderId="10" xfId="0" applyNumberFormat="1" applyFont="1" applyFill="1" applyBorder="1" applyAlignment="1">
      <alignment horizontal="right" vertical="center" wrapText="1"/>
    </xf>
    <xf numFmtId="0" fontId="11" fillId="0" borderId="10" xfId="59" applyFont="1" applyFill="1" applyBorder="1" applyAlignment="1">
      <alignment vertical="center" wrapText="1"/>
      <protection/>
    </xf>
    <xf numFmtId="0" fontId="13" fillId="0" borderId="10" xfId="0" applyFont="1" applyBorder="1" applyAlignment="1">
      <alignment vertical="center" wrapText="1"/>
    </xf>
    <xf numFmtId="43" fontId="10" fillId="35" borderId="10" xfId="0" applyNumberFormat="1" applyFont="1" applyFill="1" applyBorder="1" applyAlignment="1">
      <alignment horizontal="right" vertical="center" wrapText="1"/>
    </xf>
    <xf numFmtId="0" fontId="0" fillId="35" borderId="10" xfId="0" applyFont="1" applyFill="1" applyBorder="1" applyAlignment="1">
      <alignment vertical="center" wrapText="1"/>
    </xf>
    <xf numFmtId="1" fontId="6" fillId="35" borderId="10" xfId="0" applyNumberFormat="1" applyFont="1" applyFill="1" applyBorder="1" applyAlignment="1">
      <alignment horizontal="center" vertical="center" wrapText="1"/>
    </xf>
    <xf numFmtId="4" fontId="8" fillId="33" borderId="10" xfId="53" applyNumberFormat="1" applyFont="1" applyFill="1" applyBorder="1" applyAlignment="1">
      <alignment horizontal="left" vertical="center" wrapText="1"/>
    </xf>
    <xf numFmtId="4" fontId="12" fillId="33" borderId="10" xfId="57" applyNumberFormat="1" applyFont="1" applyFill="1" applyBorder="1" applyAlignment="1">
      <alignment horizontal="left" vertical="center"/>
      <protection/>
    </xf>
    <xf numFmtId="4" fontId="8" fillId="0" borderId="10" xfId="74" applyNumberFormat="1" applyFont="1" applyFill="1" applyBorder="1" applyAlignment="1">
      <alignment horizontal="right" vertical="center"/>
    </xf>
    <xf numFmtId="4" fontId="12" fillId="0" borderId="10" xfId="74" applyNumberFormat="1" applyFont="1" applyFill="1" applyBorder="1" applyAlignment="1">
      <alignment horizontal="right" vertical="center"/>
    </xf>
    <xf numFmtId="4" fontId="8" fillId="0" borderId="10" xfId="74" applyNumberFormat="1" applyFont="1" applyFill="1" applyBorder="1" applyAlignment="1">
      <alignment vertical="center"/>
    </xf>
    <xf numFmtId="4" fontId="12" fillId="0" borderId="10" xfId="74" applyNumberFormat="1" applyFont="1" applyFill="1" applyBorder="1" applyAlignment="1">
      <alignment vertical="center"/>
    </xf>
    <xf numFmtId="3" fontId="8" fillId="0" borderId="10" xfId="74" applyNumberFormat="1" applyFont="1" applyFill="1" applyBorder="1" applyAlignment="1">
      <alignment horizontal="center" vertical="center"/>
    </xf>
    <xf numFmtId="3" fontId="12" fillId="0" borderId="10" xfId="74" applyNumberFormat="1" applyFont="1" applyFill="1" applyBorder="1" applyAlignment="1">
      <alignment horizontal="center" vertical="center"/>
    </xf>
    <xf numFmtId="14" fontId="8" fillId="0" borderId="10" xfId="57" applyNumberFormat="1" applyFont="1" applyFill="1" applyBorder="1" applyAlignment="1">
      <alignment horizontal="center" vertical="center"/>
      <protection/>
    </xf>
    <xf numFmtId="14" fontId="12" fillId="0" borderId="10" xfId="0" applyNumberFormat="1" applyFont="1" applyFill="1" applyBorder="1" applyAlignment="1">
      <alignment horizontal="center" vertical="center"/>
    </xf>
    <xf numFmtId="39" fontId="8" fillId="0" borderId="10" xfId="74" applyNumberFormat="1" applyFont="1" applyFill="1" applyBorder="1" applyAlignment="1">
      <alignment horizontal="right" vertical="center" wrapText="1"/>
    </xf>
    <xf numFmtId="0" fontId="12" fillId="0" borderId="10" xfId="0" applyFont="1" applyFill="1" applyBorder="1" applyAlignment="1">
      <alignment horizontal="right" vertical="center" wrapText="1"/>
    </xf>
    <xf numFmtId="189" fontId="8" fillId="0" borderId="10" xfId="52" applyNumberFormat="1" applyFont="1" applyFill="1" applyBorder="1" applyAlignment="1">
      <alignment horizontal="right" vertical="center" wrapText="1"/>
    </xf>
    <xf numFmtId="1" fontId="8" fillId="0" borderId="10"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191" fontId="8"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43" fontId="8" fillId="0" borderId="10" xfId="0" applyNumberFormat="1" applyFont="1" applyFill="1" applyBorder="1" applyAlignment="1">
      <alignment horizontal="right" vertical="center" wrapText="1"/>
    </xf>
    <xf numFmtId="0" fontId="8" fillId="0" borderId="10" xfId="59" applyFont="1" applyFill="1" applyBorder="1" applyAlignment="1">
      <alignment horizontal="left" vertical="center" wrapText="1"/>
      <protection/>
    </xf>
    <xf numFmtId="0" fontId="8" fillId="33" borderId="10" xfId="59" applyFont="1" applyFill="1" applyBorder="1" applyAlignment="1">
      <alignment horizontal="left" vertical="center" wrapText="1"/>
      <protection/>
    </xf>
    <xf numFmtId="1" fontId="8" fillId="0" borderId="10" xfId="0" applyNumberFormat="1" applyFont="1" applyFill="1" applyBorder="1" applyAlignment="1">
      <alignment horizontal="right" vertical="center" wrapText="1"/>
    </xf>
    <xf numFmtId="1" fontId="12" fillId="0" borderId="10" xfId="0" applyNumberFormat="1" applyFont="1" applyFill="1" applyBorder="1" applyAlignment="1">
      <alignment horizontal="right" vertical="center" wrapText="1"/>
    </xf>
    <xf numFmtId="0" fontId="17" fillId="35" borderId="11" xfId="0" applyFont="1" applyFill="1" applyBorder="1" applyAlignment="1">
      <alignment horizontal="center" wrapText="1"/>
    </xf>
    <xf numFmtId="0" fontId="17" fillId="35" borderId="12" xfId="0" applyFont="1" applyFill="1" applyBorder="1" applyAlignment="1">
      <alignment horizontal="center" wrapText="1"/>
    </xf>
    <xf numFmtId="0" fontId="17" fillId="35" borderId="13" xfId="0" applyFont="1" applyFill="1" applyBorder="1" applyAlignment="1">
      <alignment horizontal="center" wrapText="1"/>
    </xf>
    <xf numFmtId="0" fontId="10" fillId="35" borderId="11"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10" fillId="35" borderId="13" xfId="0" applyFont="1" applyFill="1" applyBorder="1" applyAlignment="1">
      <alignment horizontal="center" vertical="center" wrapText="1"/>
    </xf>
    <xf numFmtId="0" fontId="8" fillId="33" borderId="10" xfId="59" applyFont="1" applyFill="1" applyBorder="1" applyAlignment="1">
      <alignment vertical="center" wrapText="1"/>
      <protection/>
    </xf>
  </cellXfs>
  <cellStyles count="66">
    <cellStyle name="Normal" xfId="0"/>
    <cellStyle name="%" xfId="15"/>
    <cellStyle name="%_5 - MAIL da DCSIT apparati(30-11-10)COPIA 3-12-2010" xfId="16"/>
    <cellStyle name="20% - Colore 1" xfId="17"/>
    <cellStyle name="20% - Colore 2" xfId="18"/>
    <cellStyle name="20% - Colore 3" xfId="19"/>
    <cellStyle name="20% - Colore 4" xfId="20"/>
    <cellStyle name="20% - Colore 5" xfId="21"/>
    <cellStyle name="20% - Colore 6" xfId="22"/>
    <cellStyle name="40% - Colore 1" xfId="23"/>
    <cellStyle name="40% - Colore 2" xfId="24"/>
    <cellStyle name="40% - Colore 3" xfId="25"/>
    <cellStyle name="40% - Colore 4" xfId="26"/>
    <cellStyle name="40% - Colore 5" xfId="27"/>
    <cellStyle name="40% - Colore 6" xfId="28"/>
    <cellStyle name="60% - Colore 1" xfId="29"/>
    <cellStyle name="60% - Colore 2" xfId="30"/>
    <cellStyle name="60% - Colore 3" xfId="31"/>
    <cellStyle name="60% - Colore 4" xfId="32"/>
    <cellStyle name="60% - Colore 5" xfId="33"/>
    <cellStyle name="60% - Colore 6" xfId="34"/>
    <cellStyle name="Calcolo" xfId="35"/>
    <cellStyle name="Cella collegata" xfId="36"/>
    <cellStyle name="Cella da controllare" xfId="37"/>
    <cellStyle name="Hyperlink" xfId="38"/>
    <cellStyle name="Followed Hyperlink" xfId="39"/>
    <cellStyle name="Colore 1" xfId="40"/>
    <cellStyle name="Colore 2" xfId="41"/>
    <cellStyle name="Colore 3" xfId="42"/>
    <cellStyle name="Colore 4" xfId="43"/>
    <cellStyle name="Colore 5" xfId="44"/>
    <cellStyle name="Colore 6" xfId="45"/>
    <cellStyle name="Comma 2" xfId="46"/>
    <cellStyle name="Euro" xfId="47"/>
    <cellStyle name="Euro 2" xfId="48"/>
    <cellStyle name="Input" xfId="49"/>
    <cellStyle name="Comma" xfId="50"/>
    <cellStyle name="Migliaia (0)_ABRUZZO" xfId="51"/>
    <cellStyle name="Comma [0]" xfId="52"/>
    <cellStyle name="Migliaia [0] 2" xfId="53"/>
    <cellStyle name="Migliaia 2" xfId="54"/>
    <cellStyle name="Neutrale" xfId="55"/>
    <cellStyle name="Normal 2" xfId="56"/>
    <cellStyle name="Normale 2" xfId="57"/>
    <cellStyle name="Normale_CALABRIA" xfId="58"/>
    <cellStyle name="Normale_EMILIA" xfId="59"/>
    <cellStyle name="Normale_EMILIA 2" xfId="60"/>
    <cellStyle name="Nota" xfId="61"/>
    <cellStyle name="Output" xfId="62"/>
    <cellStyle name="Percent" xfId="63"/>
    <cellStyle name="Testo avviso" xfId="64"/>
    <cellStyle name="Testo descrittivo" xfId="65"/>
    <cellStyle name="Titolo" xfId="66"/>
    <cellStyle name="Titolo 1" xfId="67"/>
    <cellStyle name="Titolo 2" xfId="68"/>
    <cellStyle name="Titolo 3" xfId="69"/>
    <cellStyle name="Titolo 4" xfId="70"/>
    <cellStyle name="Totale" xfId="71"/>
    <cellStyle name="Valore non valido" xfId="72"/>
    <cellStyle name="Valore valido" xfId="73"/>
    <cellStyle name="Currency" xfId="74"/>
    <cellStyle name="Valuta (0)_ABRUZZO" xfId="75"/>
    <cellStyle name="Currency [0]" xfId="76"/>
    <cellStyle name="Valuta 2" xfId="77"/>
    <cellStyle name="Valuta 3" xfId="78"/>
    <cellStyle name="Valuta 4" xfId="79"/>
  </cellStyles>
  <dxfs count="2">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35</xdr:row>
      <xdr:rowOff>76200</xdr:rowOff>
    </xdr:from>
    <xdr:to>
      <xdr:col>3</xdr:col>
      <xdr:colOff>457200</xdr:colOff>
      <xdr:row>39</xdr:row>
      <xdr:rowOff>238125</xdr:rowOff>
    </xdr:to>
    <xdr:sp>
      <xdr:nvSpPr>
        <xdr:cNvPr id="1" name="AutoShape 19"/>
        <xdr:cNvSpPr>
          <a:spLocks/>
        </xdr:cNvSpPr>
      </xdr:nvSpPr>
      <xdr:spPr>
        <a:xfrm>
          <a:off x="4438650" y="13277850"/>
          <a:ext cx="495300" cy="1228725"/>
        </a:xfrm>
        <a:prstGeom prst="rightBrace">
          <a:avLst>
            <a:gd name="adj1" fmla="val -30583"/>
            <a:gd name="adj2" fmla="val 1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41</xdr:row>
      <xdr:rowOff>657225</xdr:rowOff>
    </xdr:from>
    <xdr:to>
      <xdr:col>3</xdr:col>
      <xdr:colOff>266700</xdr:colOff>
      <xdr:row>57</xdr:row>
      <xdr:rowOff>9525</xdr:rowOff>
    </xdr:to>
    <xdr:sp>
      <xdr:nvSpPr>
        <xdr:cNvPr id="2" name="AutoShape 20"/>
        <xdr:cNvSpPr>
          <a:spLocks/>
        </xdr:cNvSpPr>
      </xdr:nvSpPr>
      <xdr:spPr>
        <a:xfrm>
          <a:off x="4400550" y="15601950"/>
          <a:ext cx="342900" cy="5553075"/>
        </a:xfrm>
        <a:prstGeom prst="rightBrace">
          <a:avLst>
            <a:gd name="adj1" fmla="val -38634"/>
            <a:gd name="adj2" fmla="val 1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81</xdr:row>
      <xdr:rowOff>0</xdr:rowOff>
    </xdr:from>
    <xdr:to>
      <xdr:col>3</xdr:col>
      <xdr:colOff>314325</xdr:colOff>
      <xdr:row>126</xdr:row>
      <xdr:rowOff>247650</xdr:rowOff>
    </xdr:to>
    <xdr:sp>
      <xdr:nvSpPr>
        <xdr:cNvPr id="3" name="AutoShape 21"/>
        <xdr:cNvSpPr>
          <a:spLocks/>
        </xdr:cNvSpPr>
      </xdr:nvSpPr>
      <xdr:spPr>
        <a:xfrm>
          <a:off x="4476750" y="30156150"/>
          <a:ext cx="314325" cy="15220950"/>
        </a:xfrm>
        <a:prstGeom prst="rightBrace">
          <a:avLst>
            <a:gd name="adj1" fmla="val -36560"/>
            <a:gd name="adj2" fmla="val 1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127</xdr:row>
      <xdr:rowOff>95250</xdr:rowOff>
    </xdr:from>
    <xdr:to>
      <xdr:col>3</xdr:col>
      <xdr:colOff>238125</xdr:colOff>
      <xdr:row>143</xdr:row>
      <xdr:rowOff>285750</xdr:rowOff>
    </xdr:to>
    <xdr:sp>
      <xdr:nvSpPr>
        <xdr:cNvPr id="4" name="AutoShape 22"/>
        <xdr:cNvSpPr>
          <a:spLocks/>
        </xdr:cNvSpPr>
      </xdr:nvSpPr>
      <xdr:spPr>
        <a:xfrm>
          <a:off x="4533900" y="45548550"/>
          <a:ext cx="180975" cy="5038725"/>
        </a:xfrm>
        <a:prstGeom prst="rightBrace">
          <a:avLst>
            <a:gd name="adj1" fmla="val -35421"/>
            <a:gd name="adj2" fmla="val 1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153</xdr:row>
      <xdr:rowOff>76200</xdr:rowOff>
    </xdr:from>
    <xdr:to>
      <xdr:col>2</xdr:col>
      <xdr:colOff>323850</xdr:colOff>
      <xdr:row>159</xdr:row>
      <xdr:rowOff>123825</xdr:rowOff>
    </xdr:to>
    <xdr:sp>
      <xdr:nvSpPr>
        <xdr:cNvPr id="5" name="AutoShape 23"/>
        <xdr:cNvSpPr>
          <a:spLocks/>
        </xdr:cNvSpPr>
      </xdr:nvSpPr>
      <xdr:spPr>
        <a:xfrm>
          <a:off x="4210050" y="54635400"/>
          <a:ext cx="266700" cy="1590675"/>
        </a:xfrm>
        <a:prstGeom prst="rightBrace">
          <a:avLst>
            <a:gd name="adj1" fmla="val -32796"/>
            <a:gd name="adj2" fmla="val 1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198</xdr:row>
      <xdr:rowOff>76200</xdr:rowOff>
    </xdr:from>
    <xdr:to>
      <xdr:col>3</xdr:col>
      <xdr:colOff>314325</xdr:colOff>
      <xdr:row>202</xdr:row>
      <xdr:rowOff>200025</xdr:rowOff>
    </xdr:to>
    <xdr:sp>
      <xdr:nvSpPr>
        <xdr:cNvPr id="6" name="AutoShape 24"/>
        <xdr:cNvSpPr>
          <a:spLocks/>
        </xdr:cNvSpPr>
      </xdr:nvSpPr>
      <xdr:spPr>
        <a:xfrm>
          <a:off x="4562475" y="72056625"/>
          <a:ext cx="228600" cy="923925"/>
        </a:xfrm>
        <a:prstGeom prst="rightBrace">
          <a:avLst>
            <a:gd name="adj1" fmla="val -28967"/>
            <a:gd name="adj2" fmla="val 1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219</xdr:row>
      <xdr:rowOff>28575</xdr:rowOff>
    </xdr:from>
    <xdr:to>
      <xdr:col>2</xdr:col>
      <xdr:colOff>314325</xdr:colOff>
      <xdr:row>224</xdr:row>
      <xdr:rowOff>104775</xdr:rowOff>
    </xdr:to>
    <xdr:sp>
      <xdr:nvSpPr>
        <xdr:cNvPr id="7" name="AutoShape 25"/>
        <xdr:cNvSpPr>
          <a:spLocks/>
        </xdr:cNvSpPr>
      </xdr:nvSpPr>
      <xdr:spPr>
        <a:xfrm>
          <a:off x="4305300" y="79552800"/>
          <a:ext cx="161925" cy="1066800"/>
        </a:xfrm>
        <a:prstGeom prst="rightBrace">
          <a:avLst>
            <a:gd name="adj1" fmla="val -28393"/>
            <a:gd name="adj2" fmla="val 1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261</xdr:row>
      <xdr:rowOff>57150</xdr:rowOff>
    </xdr:from>
    <xdr:to>
      <xdr:col>3</xdr:col>
      <xdr:colOff>581025</xdr:colOff>
      <xdr:row>264</xdr:row>
      <xdr:rowOff>333375</xdr:rowOff>
    </xdr:to>
    <xdr:sp>
      <xdr:nvSpPr>
        <xdr:cNvPr id="8" name="AutoShape 27"/>
        <xdr:cNvSpPr>
          <a:spLocks/>
        </xdr:cNvSpPr>
      </xdr:nvSpPr>
      <xdr:spPr>
        <a:xfrm>
          <a:off x="4695825" y="104432100"/>
          <a:ext cx="361950" cy="1276350"/>
        </a:xfrm>
        <a:prstGeom prst="rightBrace">
          <a:avLst>
            <a:gd name="adj1" fmla="val -37263"/>
            <a:gd name="adj2" fmla="val 1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266</xdr:row>
      <xdr:rowOff>85725</xdr:rowOff>
    </xdr:from>
    <xdr:to>
      <xdr:col>3</xdr:col>
      <xdr:colOff>647700</xdr:colOff>
      <xdr:row>272</xdr:row>
      <xdr:rowOff>1466850</xdr:rowOff>
    </xdr:to>
    <xdr:sp>
      <xdr:nvSpPr>
        <xdr:cNvPr id="9" name="AutoShape 28"/>
        <xdr:cNvSpPr>
          <a:spLocks/>
        </xdr:cNvSpPr>
      </xdr:nvSpPr>
      <xdr:spPr>
        <a:xfrm>
          <a:off x="4772025" y="107556300"/>
          <a:ext cx="352425" cy="4972050"/>
        </a:xfrm>
        <a:prstGeom prst="rightBrace">
          <a:avLst>
            <a:gd name="adj1" fmla="val -44351"/>
            <a:gd name="adj2" fmla="val 1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294</xdr:row>
      <xdr:rowOff>47625</xdr:rowOff>
    </xdr:from>
    <xdr:to>
      <xdr:col>3</xdr:col>
      <xdr:colOff>323850</xdr:colOff>
      <xdr:row>309</xdr:row>
      <xdr:rowOff>276225</xdr:rowOff>
    </xdr:to>
    <xdr:sp>
      <xdr:nvSpPr>
        <xdr:cNvPr id="10" name="AutoShape 29"/>
        <xdr:cNvSpPr>
          <a:spLocks/>
        </xdr:cNvSpPr>
      </xdr:nvSpPr>
      <xdr:spPr>
        <a:xfrm>
          <a:off x="4524375" y="124444125"/>
          <a:ext cx="276225" cy="6019800"/>
        </a:xfrm>
        <a:prstGeom prst="rightBrace">
          <a:avLst>
            <a:gd name="adj1" fmla="val -38675"/>
            <a:gd name="adj2" fmla="val 1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354</xdr:row>
      <xdr:rowOff>95250</xdr:rowOff>
    </xdr:from>
    <xdr:to>
      <xdr:col>2</xdr:col>
      <xdr:colOff>323850</xdr:colOff>
      <xdr:row>360</xdr:row>
      <xdr:rowOff>323850</xdr:rowOff>
    </xdr:to>
    <xdr:sp>
      <xdr:nvSpPr>
        <xdr:cNvPr id="11" name="AutoShape 30"/>
        <xdr:cNvSpPr>
          <a:spLocks/>
        </xdr:cNvSpPr>
      </xdr:nvSpPr>
      <xdr:spPr>
        <a:xfrm>
          <a:off x="4229100" y="144037050"/>
          <a:ext cx="247650" cy="2171700"/>
        </a:xfrm>
        <a:prstGeom prst="rightBrace">
          <a:avLst>
            <a:gd name="adj1" fmla="val -36490"/>
            <a:gd name="adj2" fmla="val 1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363</xdr:row>
      <xdr:rowOff>76200</xdr:rowOff>
    </xdr:from>
    <xdr:to>
      <xdr:col>2</xdr:col>
      <xdr:colOff>323850</xdr:colOff>
      <xdr:row>369</xdr:row>
      <xdr:rowOff>390525</xdr:rowOff>
    </xdr:to>
    <xdr:sp>
      <xdr:nvSpPr>
        <xdr:cNvPr id="12" name="AutoShape 31"/>
        <xdr:cNvSpPr>
          <a:spLocks/>
        </xdr:cNvSpPr>
      </xdr:nvSpPr>
      <xdr:spPr>
        <a:xfrm>
          <a:off x="4238625" y="147637500"/>
          <a:ext cx="238125" cy="2038350"/>
        </a:xfrm>
        <a:prstGeom prst="rightBrace">
          <a:avLst>
            <a:gd name="adj1" fmla="val -35013"/>
            <a:gd name="adj2" fmla="val 1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5"/>
  <sheetViews>
    <sheetView tabSelected="1" view="pageBreakPreview" zoomScale="60" workbookViewId="0" topLeftCell="A1">
      <selection activeCell="H2" sqref="H2"/>
    </sheetView>
  </sheetViews>
  <sheetFormatPr defaultColWidth="25.140625" defaultRowHeight="53.25" customHeight="1"/>
  <cols>
    <col min="1" max="1" width="40.7109375" style="10" customWidth="1"/>
    <col min="2" max="2" width="21.57421875" style="14" customWidth="1"/>
    <col min="3" max="3" width="4.8515625" style="11" bestFit="1" customWidth="1"/>
    <col min="4" max="4" width="11.57421875" style="10" customWidth="1"/>
    <col min="5" max="5" width="14.8515625" style="10" bestFit="1" customWidth="1"/>
    <col min="6" max="6" width="12.140625" style="11" customWidth="1"/>
    <col min="7" max="7" width="10.8515625" style="10" customWidth="1"/>
    <col min="8" max="8" width="21.421875" style="15" customWidth="1"/>
    <col min="9" max="9" width="27.140625" style="9" customWidth="1"/>
    <col min="10" max="16384" width="25.140625" style="10" customWidth="1"/>
  </cols>
  <sheetData>
    <row r="1" spans="1:9" s="9" customFormat="1" ht="36" customHeight="1">
      <c r="A1" s="132" t="s">
        <v>555</v>
      </c>
      <c r="B1" s="133"/>
      <c r="C1" s="133"/>
      <c r="D1" s="133"/>
      <c r="E1" s="133"/>
      <c r="F1" s="133"/>
      <c r="G1" s="133"/>
      <c r="H1" s="133"/>
      <c r="I1" s="134"/>
    </row>
    <row r="2" spans="1:9" s="18" customFormat="1" ht="76.5">
      <c r="A2" s="96" t="s">
        <v>388</v>
      </c>
      <c r="B2" s="95" t="s">
        <v>389</v>
      </c>
      <c r="C2" s="109" t="s">
        <v>390</v>
      </c>
      <c r="D2" s="96" t="s">
        <v>546</v>
      </c>
      <c r="E2" s="96" t="s">
        <v>547</v>
      </c>
      <c r="F2" s="109" t="s">
        <v>387</v>
      </c>
      <c r="G2" s="96" t="s">
        <v>391</v>
      </c>
      <c r="H2" s="96" t="s">
        <v>560</v>
      </c>
      <c r="I2" s="96" t="s">
        <v>558</v>
      </c>
    </row>
    <row r="3" spans="1:9" s="12" customFormat="1" ht="27.75" customHeight="1">
      <c r="A3" s="20" t="s">
        <v>559</v>
      </c>
      <c r="B3" s="2" t="s">
        <v>392</v>
      </c>
      <c r="C3" s="21">
        <v>4</v>
      </c>
      <c r="D3" s="7">
        <v>187.66</v>
      </c>
      <c r="E3" s="13">
        <f aca="true" t="shared" si="0" ref="E3:E16">D3*C3</f>
        <v>750.64</v>
      </c>
      <c r="F3" s="8">
        <v>36</v>
      </c>
      <c r="G3" s="19">
        <v>40909</v>
      </c>
      <c r="H3" s="16">
        <f aca="true" t="shared" si="1" ref="H3:H16">E3*F3</f>
        <v>27023.04</v>
      </c>
      <c r="I3" s="97"/>
    </row>
    <row r="4" spans="1:9" s="12" customFormat="1" ht="27.75" customHeight="1">
      <c r="A4" s="20" t="s">
        <v>393</v>
      </c>
      <c r="B4" s="2" t="s">
        <v>394</v>
      </c>
      <c r="C4" s="21">
        <v>1</v>
      </c>
      <c r="D4" s="7">
        <v>89.52</v>
      </c>
      <c r="E4" s="13">
        <f t="shared" si="0"/>
        <v>89.52</v>
      </c>
      <c r="F4" s="8">
        <v>36</v>
      </c>
      <c r="G4" s="19">
        <v>40909</v>
      </c>
      <c r="H4" s="16">
        <f t="shared" si="1"/>
        <v>3222.72</v>
      </c>
      <c r="I4" s="97"/>
    </row>
    <row r="5" spans="1:9" s="12" customFormat="1" ht="27.75" customHeight="1">
      <c r="A5" s="20" t="s">
        <v>395</v>
      </c>
      <c r="B5" s="2" t="s">
        <v>396</v>
      </c>
      <c r="C5" s="21">
        <v>2</v>
      </c>
      <c r="D5" s="7">
        <v>296.74</v>
      </c>
      <c r="E5" s="13">
        <f t="shared" si="0"/>
        <v>593.48</v>
      </c>
      <c r="F5" s="8">
        <v>36</v>
      </c>
      <c r="G5" s="19">
        <v>40909</v>
      </c>
      <c r="H5" s="16">
        <f t="shared" si="1"/>
        <v>21365.28</v>
      </c>
      <c r="I5" s="97"/>
    </row>
    <row r="6" spans="1:9" s="12" customFormat="1" ht="27.75" customHeight="1">
      <c r="A6" s="20" t="s">
        <v>397</v>
      </c>
      <c r="B6" s="2"/>
      <c r="C6" s="22">
        <v>50</v>
      </c>
      <c r="D6" s="7">
        <v>2.98</v>
      </c>
      <c r="E6" s="13">
        <f t="shared" si="0"/>
        <v>149</v>
      </c>
      <c r="F6" s="8">
        <v>36</v>
      </c>
      <c r="G6" s="19">
        <v>40909</v>
      </c>
      <c r="H6" s="16">
        <f t="shared" si="1"/>
        <v>5364</v>
      </c>
      <c r="I6" s="97"/>
    </row>
    <row r="7" spans="1:9" s="12" customFormat="1" ht="27.75" customHeight="1">
      <c r="A7" s="20" t="s">
        <v>398</v>
      </c>
      <c r="B7" s="2" t="s">
        <v>399</v>
      </c>
      <c r="C7" s="21">
        <v>8</v>
      </c>
      <c r="D7" s="7">
        <v>60.07</v>
      </c>
      <c r="E7" s="13">
        <f t="shared" si="0"/>
        <v>480.56</v>
      </c>
      <c r="F7" s="8">
        <v>36</v>
      </c>
      <c r="G7" s="19">
        <v>40909</v>
      </c>
      <c r="H7" s="16">
        <f t="shared" si="1"/>
        <v>17300.16</v>
      </c>
      <c r="I7" s="97"/>
    </row>
    <row r="8" spans="1:9" s="12" customFormat="1" ht="27.75" customHeight="1">
      <c r="A8" s="20" t="s">
        <v>400</v>
      </c>
      <c r="B8" s="2" t="s">
        <v>401</v>
      </c>
      <c r="C8" s="21">
        <v>6</v>
      </c>
      <c r="D8" s="7">
        <v>8.34</v>
      </c>
      <c r="E8" s="13">
        <f t="shared" si="0"/>
        <v>50.04</v>
      </c>
      <c r="F8" s="8">
        <v>36</v>
      </c>
      <c r="G8" s="19">
        <v>40909</v>
      </c>
      <c r="H8" s="16">
        <f t="shared" si="1"/>
        <v>1801.44</v>
      </c>
      <c r="I8" s="97"/>
    </row>
    <row r="9" spans="1:9" s="12" customFormat="1" ht="27.75" customHeight="1">
      <c r="A9" s="20" t="s">
        <v>402</v>
      </c>
      <c r="B9" s="2" t="s">
        <v>403</v>
      </c>
      <c r="C9" s="21">
        <v>1</v>
      </c>
      <c r="D9" s="7">
        <v>81.41</v>
      </c>
      <c r="E9" s="13">
        <f t="shared" si="0"/>
        <v>81.41</v>
      </c>
      <c r="F9" s="8">
        <v>36</v>
      </c>
      <c r="G9" s="19">
        <v>40909</v>
      </c>
      <c r="H9" s="16">
        <f t="shared" si="1"/>
        <v>2930.7599999999998</v>
      </c>
      <c r="I9" s="97"/>
    </row>
    <row r="10" spans="1:9" s="12" customFormat="1" ht="27.75" customHeight="1">
      <c r="A10" s="20" t="s">
        <v>404</v>
      </c>
      <c r="B10" s="2" t="s">
        <v>405</v>
      </c>
      <c r="C10" s="21">
        <v>2</v>
      </c>
      <c r="D10" s="7">
        <v>74.01</v>
      </c>
      <c r="E10" s="13">
        <f t="shared" si="0"/>
        <v>148.02</v>
      </c>
      <c r="F10" s="8">
        <v>36</v>
      </c>
      <c r="G10" s="19">
        <v>40909</v>
      </c>
      <c r="H10" s="16">
        <f t="shared" si="1"/>
        <v>5328.72</v>
      </c>
      <c r="I10" s="97"/>
    </row>
    <row r="11" spans="1:9" s="12" customFormat="1" ht="27.75" customHeight="1">
      <c r="A11" s="20" t="s">
        <v>406</v>
      </c>
      <c r="B11" s="2" t="s">
        <v>407</v>
      </c>
      <c r="C11" s="21">
        <v>2</v>
      </c>
      <c r="D11" s="7">
        <v>96.2</v>
      </c>
      <c r="E11" s="13">
        <f t="shared" si="0"/>
        <v>192.4</v>
      </c>
      <c r="F11" s="8">
        <v>36</v>
      </c>
      <c r="G11" s="19">
        <v>40909</v>
      </c>
      <c r="H11" s="16">
        <f t="shared" si="1"/>
        <v>6926.400000000001</v>
      </c>
      <c r="I11" s="97"/>
    </row>
    <row r="12" spans="1:9" s="12" customFormat="1" ht="27.75" customHeight="1">
      <c r="A12" s="20" t="s">
        <v>408</v>
      </c>
      <c r="B12" s="2" t="s">
        <v>409</v>
      </c>
      <c r="C12" s="21">
        <v>2</v>
      </c>
      <c r="D12" s="7">
        <v>88.8</v>
      </c>
      <c r="E12" s="13">
        <f t="shared" si="0"/>
        <v>177.6</v>
      </c>
      <c r="F12" s="8">
        <v>36</v>
      </c>
      <c r="G12" s="19">
        <v>40909</v>
      </c>
      <c r="H12" s="16">
        <f t="shared" si="1"/>
        <v>6393.599999999999</v>
      </c>
      <c r="I12" s="97"/>
    </row>
    <row r="13" spans="1:9" s="12" customFormat="1" ht="27.75" customHeight="1">
      <c r="A13" s="20" t="s">
        <v>410</v>
      </c>
      <c r="B13" s="2" t="s">
        <v>409</v>
      </c>
      <c r="C13" s="21">
        <v>12</v>
      </c>
      <c r="D13" s="7">
        <v>88.8</v>
      </c>
      <c r="E13" s="13">
        <f t="shared" si="0"/>
        <v>1065.6</v>
      </c>
      <c r="F13" s="8">
        <v>36</v>
      </c>
      <c r="G13" s="19">
        <v>40909</v>
      </c>
      <c r="H13" s="16">
        <f t="shared" si="1"/>
        <v>38361.6</v>
      </c>
      <c r="I13" s="97"/>
    </row>
    <row r="14" spans="1:9" s="12" customFormat="1" ht="27.75" customHeight="1">
      <c r="A14" s="20" t="s">
        <v>404</v>
      </c>
      <c r="B14" s="2" t="s">
        <v>411</v>
      </c>
      <c r="C14" s="21">
        <v>4</v>
      </c>
      <c r="D14" s="7">
        <v>162.81</v>
      </c>
      <c r="E14" s="13">
        <f t="shared" si="0"/>
        <v>651.24</v>
      </c>
      <c r="F14" s="8">
        <v>36</v>
      </c>
      <c r="G14" s="19">
        <v>40909</v>
      </c>
      <c r="H14" s="16">
        <f t="shared" si="1"/>
        <v>23444.64</v>
      </c>
      <c r="I14" s="97"/>
    </row>
    <row r="15" spans="1:9" s="12" customFormat="1" ht="27.75" customHeight="1">
      <c r="A15" s="20" t="s">
        <v>412</v>
      </c>
      <c r="B15" s="2" t="s">
        <v>413</v>
      </c>
      <c r="C15" s="21">
        <v>1</v>
      </c>
      <c r="D15" s="7">
        <v>37</v>
      </c>
      <c r="E15" s="13">
        <f t="shared" si="0"/>
        <v>37</v>
      </c>
      <c r="F15" s="8">
        <v>36</v>
      </c>
      <c r="G15" s="19">
        <v>40909</v>
      </c>
      <c r="H15" s="16">
        <f t="shared" si="1"/>
        <v>1332</v>
      </c>
      <c r="I15" s="97"/>
    </row>
    <row r="16" spans="1:9" s="12" customFormat="1" ht="27.75" customHeight="1">
      <c r="A16" s="20" t="s">
        <v>414</v>
      </c>
      <c r="B16" s="2" t="s">
        <v>415</v>
      </c>
      <c r="C16" s="21">
        <v>2</v>
      </c>
      <c r="D16" s="7">
        <v>55.5</v>
      </c>
      <c r="E16" s="13">
        <f t="shared" si="0"/>
        <v>111</v>
      </c>
      <c r="F16" s="8">
        <v>36</v>
      </c>
      <c r="G16" s="19">
        <v>40909</v>
      </c>
      <c r="H16" s="16">
        <f t="shared" si="1"/>
        <v>3996</v>
      </c>
      <c r="I16" s="97"/>
    </row>
    <row r="17" spans="1:9" s="12" customFormat="1" ht="53.25" customHeight="1">
      <c r="A17" s="138" t="s">
        <v>542</v>
      </c>
      <c r="B17" s="138"/>
      <c r="C17" s="138"/>
      <c r="D17" s="7"/>
      <c r="E17" s="13"/>
      <c r="F17" s="8"/>
      <c r="G17" s="19"/>
      <c r="H17" s="16"/>
      <c r="I17" s="97"/>
    </row>
    <row r="18" spans="1:9" s="12" customFormat="1" ht="53.25" customHeight="1">
      <c r="A18" s="128" t="s">
        <v>149</v>
      </c>
      <c r="B18" s="128"/>
      <c r="C18" s="130">
        <v>1</v>
      </c>
      <c r="D18" s="120">
        <v>241.03</v>
      </c>
      <c r="E18" s="122">
        <f>D18*C18</f>
        <v>241.03</v>
      </c>
      <c r="F18" s="123">
        <v>36</v>
      </c>
      <c r="G18" s="125">
        <v>40909</v>
      </c>
      <c r="H18" s="127">
        <f>+F18*E18</f>
        <v>8677.08</v>
      </c>
      <c r="I18" s="97"/>
    </row>
    <row r="19" spans="1:9" s="12" customFormat="1" ht="21" customHeight="1">
      <c r="A19" s="128" t="s">
        <v>416</v>
      </c>
      <c r="B19" s="128"/>
      <c r="C19" s="131"/>
      <c r="D19" s="121"/>
      <c r="E19" s="121"/>
      <c r="F19" s="124"/>
      <c r="G19" s="126"/>
      <c r="H19" s="127"/>
      <c r="I19" s="98"/>
    </row>
    <row r="20" spans="1:9" s="12" customFormat="1" ht="21" customHeight="1">
      <c r="A20" s="128" t="s">
        <v>417</v>
      </c>
      <c r="B20" s="128"/>
      <c r="C20" s="131"/>
      <c r="D20" s="121"/>
      <c r="E20" s="121"/>
      <c r="F20" s="124"/>
      <c r="G20" s="126"/>
      <c r="H20" s="127"/>
      <c r="I20" s="97"/>
    </row>
    <row r="21" spans="1:9" s="12" customFormat="1" ht="21" customHeight="1">
      <c r="A21" s="128" t="s">
        <v>418</v>
      </c>
      <c r="B21" s="128"/>
      <c r="C21" s="131"/>
      <c r="D21" s="121"/>
      <c r="E21" s="121"/>
      <c r="F21" s="124"/>
      <c r="G21" s="126"/>
      <c r="H21" s="127"/>
      <c r="I21" s="97"/>
    </row>
    <row r="22" spans="1:9" s="12" customFormat="1" ht="21" customHeight="1">
      <c r="A22" s="128" t="s">
        <v>419</v>
      </c>
      <c r="B22" s="128"/>
      <c r="C22" s="131"/>
      <c r="D22" s="121"/>
      <c r="E22" s="121"/>
      <c r="F22" s="124"/>
      <c r="G22" s="126"/>
      <c r="H22" s="127"/>
      <c r="I22" s="97"/>
    </row>
    <row r="23" spans="1:9" s="12" customFormat="1" ht="53.25" customHeight="1">
      <c r="A23" s="129" t="s">
        <v>150</v>
      </c>
      <c r="B23" s="129"/>
      <c r="C23" s="130">
        <v>1</v>
      </c>
      <c r="D23" s="120">
        <v>93.28</v>
      </c>
      <c r="E23" s="122">
        <f>D23*C23</f>
        <v>93.28</v>
      </c>
      <c r="F23" s="123">
        <v>36</v>
      </c>
      <c r="G23" s="125">
        <v>40909</v>
      </c>
      <c r="H23" s="127">
        <f>+F23*E23</f>
        <v>3358.08</v>
      </c>
      <c r="I23" s="97"/>
    </row>
    <row r="24" spans="1:9" s="12" customFormat="1" ht="21" customHeight="1">
      <c r="A24" s="128" t="s">
        <v>420</v>
      </c>
      <c r="B24" s="128"/>
      <c r="C24" s="131"/>
      <c r="D24" s="121"/>
      <c r="E24" s="121"/>
      <c r="F24" s="124"/>
      <c r="G24" s="126"/>
      <c r="H24" s="121"/>
      <c r="I24" s="97"/>
    </row>
    <row r="25" spans="1:9" s="12" customFormat="1" ht="21" customHeight="1">
      <c r="A25" s="20" t="s">
        <v>421</v>
      </c>
      <c r="B25" s="25"/>
      <c r="C25" s="131"/>
      <c r="D25" s="121"/>
      <c r="E25" s="121"/>
      <c r="F25" s="124"/>
      <c r="G25" s="126"/>
      <c r="H25" s="121"/>
      <c r="I25" s="97"/>
    </row>
    <row r="26" spans="1:9" s="12" customFormat="1" ht="21" customHeight="1">
      <c r="A26" s="20" t="s">
        <v>422</v>
      </c>
      <c r="B26" s="25"/>
      <c r="C26" s="131"/>
      <c r="D26" s="121"/>
      <c r="E26" s="121"/>
      <c r="F26" s="124"/>
      <c r="G26" s="126"/>
      <c r="H26" s="121"/>
      <c r="I26" s="97"/>
    </row>
    <row r="27" spans="1:9" s="12" customFormat="1" ht="21" customHeight="1">
      <c r="A27" s="20" t="s">
        <v>423</v>
      </c>
      <c r="B27" s="25"/>
      <c r="C27" s="131"/>
      <c r="D27" s="121"/>
      <c r="E27" s="121"/>
      <c r="F27" s="124"/>
      <c r="G27" s="126"/>
      <c r="H27" s="121"/>
      <c r="I27" s="97"/>
    </row>
    <row r="28" spans="1:9" s="12" customFormat="1" ht="21" customHeight="1">
      <c r="A28" s="20" t="s">
        <v>424</v>
      </c>
      <c r="B28" s="25"/>
      <c r="C28" s="131"/>
      <c r="D28" s="121"/>
      <c r="E28" s="121"/>
      <c r="F28" s="124"/>
      <c r="G28" s="126"/>
      <c r="H28" s="121"/>
      <c r="I28" s="98"/>
    </row>
    <row r="29" spans="1:9" s="12" customFormat="1" ht="21.75" customHeight="1">
      <c r="A29" s="20" t="s">
        <v>425</v>
      </c>
      <c r="B29" s="25"/>
      <c r="C29" s="131"/>
      <c r="D29" s="121"/>
      <c r="E29" s="121"/>
      <c r="F29" s="124"/>
      <c r="G29" s="126"/>
      <c r="H29" s="121"/>
      <c r="I29" s="97"/>
    </row>
    <row r="30" spans="1:9" s="12" customFormat="1" ht="21.75" customHeight="1">
      <c r="A30" s="20" t="s">
        <v>426</v>
      </c>
      <c r="B30" s="25"/>
      <c r="C30" s="131"/>
      <c r="D30" s="121"/>
      <c r="E30" s="121"/>
      <c r="F30" s="124"/>
      <c r="G30" s="126"/>
      <c r="H30" s="121"/>
      <c r="I30" s="97"/>
    </row>
    <row r="31" spans="1:9" s="12" customFormat="1" ht="21.75" customHeight="1">
      <c r="A31" s="20" t="s">
        <v>427</v>
      </c>
      <c r="B31" s="25"/>
      <c r="C31" s="131"/>
      <c r="D31" s="121"/>
      <c r="E31" s="121"/>
      <c r="F31" s="124"/>
      <c r="G31" s="126"/>
      <c r="H31" s="121"/>
      <c r="I31" s="97"/>
    </row>
    <row r="32" spans="1:9" s="12" customFormat="1" ht="21.75" customHeight="1">
      <c r="A32" s="20" t="s">
        <v>428</v>
      </c>
      <c r="B32" s="25"/>
      <c r="C32" s="131"/>
      <c r="D32" s="121"/>
      <c r="E32" s="121"/>
      <c r="F32" s="124"/>
      <c r="G32" s="126"/>
      <c r="H32" s="121"/>
      <c r="I32" s="97"/>
    </row>
    <row r="33" spans="1:9" s="12" customFormat="1" ht="21.75" customHeight="1">
      <c r="A33" s="20" t="s">
        <v>429</v>
      </c>
      <c r="B33" s="25"/>
      <c r="C33" s="131"/>
      <c r="D33" s="121"/>
      <c r="E33" s="121"/>
      <c r="F33" s="124"/>
      <c r="G33" s="126"/>
      <c r="H33" s="121"/>
      <c r="I33" s="97"/>
    </row>
    <row r="34" spans="1:9" s="12" customFormat="1" ht="27.75" customHeight="1">
      <c r="A34" s="128" t="s">
        <v>430</v>
      </c>
      <c r="B34" s="128"/>
      <c r="C34" s="131"/>
      <c r="D34" s="121"/>
      <c r="E34" s="121"/>
      <c r="F34" s="124"/>
      <c r="G34" s="126"/>
      <c r="H34" s="121"/>
      <c r="I34" s="97"/>
    </row>
    <row r="35" spans="1:9" s="12" customFormat="1" ht="53.25" customHeight="1">
      <c r="A35" s="129" t="s">
        <v>151</v>
      </c>
      <c r="B35" s="129"/>
      <c r="C35" s="21">
        <v>1</v>
      </c>
      <c r="D35" s="7">
        <v>93.28</v>
      </c>
      <c r="E35" s="13">
        <f>D35*C35</f>
        <v>93.28</v>
      </c>
      <c r="F35" s="8">
        <v>36</v>
      </c>
      <c r="G35" s="19">
        <v>40909</v>
      </c>
      <c r="H35" s="16">
        <f>E35*F35</f>
        <v>3358.08</v>
      </c>
      <c r="I35" s="97"/>
    </row>
    <row r="36" spans="1:9" s="12" customFormat="1" ht="21" customHeight="1">
      <c r="A36" s="20" t="s">
        <v>431</v>
      </c>
      <c r="B36" s="25"/>
      <c r="C36" s="21"/>
      <c r="D36" s="7"/>
      <c r="E36" s="13"/>
      <c r="F36" s="8"/>
      <c r="G36" s="19"/>
      <c r="H36" s="16"/>
      <c r="I36" s="97"/>
    </row>
    <row r="37" spans="1:9" s="12" customFormat="1" ht="21" customHeight="1">
      <c r="A37" s="20" t="s">
        <v>432</v>
      </c>
      <c r="B37" s="25"/>
      <c r="C37" s="21"/>
      <c r="D37" s="7"/>
      <c r="E37" s="13"/>
      <c r="F37" s="8"/>
      <c r="G37" s="19"/>
      <c r="H37" s="16"/>
      <c r="I37" s="97"/>
    </row>
    <row r="38" spans="1:9" s="12" customFormat="1" ht="21" customHeight="1">
      <c r="A38" s="20" t="s">
        <v>433</v>
      </c>
      <c r="B38" s="25"/>
      <c r="C38" s="21"/>
      <c r="D38" s="7"/>
      <c r="E38" s="13"/>
      <c r="F38" s="8"/>
      <c r="G38" s="19"/>
      <c r="H38" s="16"/>
      <c r="I38" s="97"/>
    </row>
    <row r="39" spans="1:9" s="12" customFormat="1" ht="21" customHeight="1">
      <c r="A39" s="20" t="s">
        <v>434</v>
      </c>
      <c r="B39" s="25"/>
      <c r="C39" s="21"/>
      <c r="D39" s="7"/>
      <c r="E39" s="13"/>
      <c r="F39" s="8"/>
      <c r="G39" s="19"/>
      <c r="H39" s="16"/>
      <c r="I39" s="97"/>
    </row>
    <row r="40" spans="1:9" s="12" customFormat="1" ht="21" customHeight="1">
      <c r="A40" s="20" t="s">
        <v>435</v>
      </c>
      <c r="B40" s="25"/>
      <c r="C40" s="21"/>
      <c r="D40" s="7"/>
      <c r="E40" s="13"/>
      <c r="F40" s="8"/>
      <c r="G40" s="19"/>
      <c r="H40" s="16"/>
      <c r="I40" s="97"/>
    </row>
    <row r="41" spans="1:9" s="12" customFormat="1" ht="32.25" customHeight="1">
      <c r="A41" s="26" t="s">
        <v>495</v>
      </c>
      <c r="B41" s="27" t="s">
        <v>494</v>
      </c>
      <c r="C41" s="21">
        <v>1</v>
      </c>
      <c r="D41" s="7">
        <v>111</v>
      </c>
      <c r="E41" s="13">
        <f>D41*C41</f>
        <v>111</v>
      </c>
      <c r="F41" s="8">
        <v>36</v>
      </c>
      <c r="G41" s="19">
        <v>40909</v>
      </c>
      <c r="H41" s="16">
        <f>E41*F41</f>
        <v>3996</v>
      </c>
      <c r="I41" s="97"/>
    </row>
    <row r="42" spans="1:9" s="12" customFormat="1" ht="53.25" customHeight="1">
      <c r="A42" s="28" t="s">
        <v>360</v>
      </c>
      <c r="B42" s="25"/>
      <c r="C42" s="130">
        <v>1</v>
      </c>
      <c r="D42" s="120">
        <v>44.4</v>
      </c>
      <c r="E42" s="122">
        <f>D42*C42</f>
        <v>44.4</v>
      </c>
      <c r="F42" s="123">
        <v>36</v>
      </c>
      <c r="G42" s="125">
        <v>40909</v>
      </c>
      <c r="H42" s="127">
        <f>E42*F42</f>
        <v>1598.3999999999999</v>
      </c>
      <c r="I42" s="97"/>
    </row>
    <row r="43" spans="1:9" s="12" customFormat="1" ht="31.5" customHeight="1">
      <c r="A43" s="26" t="s">
        <v>496</v>
      </c>
      <c r="B43" s="1" t="s">
        <v>497</v>
      </c>
      <c r="C43" s="131"/>
      <c r="D43" s="121"/>
      <c r="E43" s="121"/>
      <c r="F43" s="124"/>
      <c r="G43" s="126"/>
      <c r="H43" s="121">
        <f aca="true" t="shared" si="2" ref="H43:H74">E43*F43</f>
        <v>0</v>
      </c>
      <c r="I43" s="97"/>
    </row>
    <row r="44" spans="1:9" s="12" customFormat="1" ht="31.5" customHeight="1">
      <c r="A44" s="20" t="s">
        <v>498</v>
      </c>
      <c r="B44" s="1" t="s">
        <v>499</v>
      </c>
      <c r="C44" s="131"/>
      <c r="D44" s="121"/>
      <c r="E44" s="121"/>
      <c r="F44" s="124"/>
      <c r="G44" s="126"/>
      <c r="H44" s="121">
        <f t="shared" si="2"/>
        <v>0</v>
      </c>
      <c r="I44" s="97"/>
    </row>
    <row r="45" spans="1:9" s="12" customFormat="1" ht="31.5" customHeight="1">
      <c r="A45" s="20" t="s">
        <v>500</v>
      </c>
      <c r="B45" s="1" t="s">
        <v>501</v>
      </c>
      <c r="C45" s="131"/>
      <c r="D45" s="121"/>
      <c r="E45" s="121"/>
      <c r="F45" s="124"/>
      <c r="G45" s="126"/>
      <c r="H45" s="121">
        <f t="shared" si="2"/>
        <v>0</v>
      </c>
      <c r="I45" s="97"/>
    </row>
    <row r="46" spans="1:9" s="12" customFormat="1" ht="31.5" customHeight="1">
      <c r="A46" s="26" t="s">
        <v>502</v>
      </c>
      <c r="B46" s="1" t="s">
        <v>503</v>
      </c>
      <c r="C46" s="131"/>
      <c r="D46" s="121"/>
      <c r="E46" s="121"/>
      <c r="F46" s="124"/>
      <c r="G46" s="126"/>
      <c r="H46" s="121">
        <f t="shared" si="2"/>
        <v>0</v>
      </c>
      <c r="I46" s="97"/>
    </row>
    <row r="47" spans="1:9" s="12" customFormat="1" ht="31.5" customHeight="1">
      <c r="A47" s="20" t="s">
        <v>504</v>
      </c>
      <c r="B47" s="2" t="s">
        <v>505</v>
      </c>
      <c r="C47" s="131"/>
      <c r="D47" s="121"/>
      <c r="E47" s="121"/>
      <c r="F47" s="124"/>
      <c r="G47" s="126"/>
      <c r="H47" s="121">
        <f t="shared" si="2"/>
        <v>0</v>
      </c>
      <c r="I47" s="97"/>
    </row>
    <row r="48" spans="1:9" s="12" customFormat="1" ht="27" customHeight="1">
      <c r="A48" s="20" t="s">
        <v>506</v>
      </c>
      <c r="B48" s="2" t="s">
        <v>507</v>
      </c>
      <c r="C48" s="131"/>
      <c r="D48" s="121"/>
      <c r="E48" s="121"/>
      <c r="F48" s="124"/>
      <c r="G48" s="126"/>
      <c r="H48" s="121">
        <f t="shared" si="2"/>
        <v>0</v>
      </c>
      <c r="I48" s="97"/>
    </row>
    <row r="49" spans="1:9" s="12" customFormat="1" ht="27" customHeight="1">
      <c r="A49" s="20" t="s">
        <v>508</v>
      </c>
      <c r="B49" s="1" t="s">
        <v>509</v>
      </c>
      <c r="C49" s="131"/>
      <c r="D49" s="121"/>
      <c r="E49" s="121"/>
      <c r="F49" s="124"/>
      <c r="G49" s="126"/>
      <c r="H49" s="121">
        <f t="shared" si="2"/>
        <v>0</v>
      </c>
      <c r="I49" s="97"/>
    </row>
    <row r="50" spans="1:9" s="12" customFormat="1" ht="42" customHeight="1">
      <c r="A50" s="20" t="s">
        <v>510</v>
      </c>
      <c r="B50" s="2" t="s">
        <v>511</v>
      </c>
      <c r="C50" s="131"/>
      <c r="D50" s="121"/>
      <c r="E50" s="121"/>
      <c r="F50" s="124"/>
      <c r="G50" s="126"/>
      <c r="H50" s="121">
        <f t="shared" si="2"/>
        <v>0</v>
      </c>
      <c r="I50" s="97"/>
    </row>
    <row r="51" spans="1:9" s="12" customFormat="1" ht="27" customHeight="1">
      <c r="A51" s="20" t="s">
        <v>512</v>
      </c>
      <c r="B51" s="1" t="s">
        <v>513</v>
      </c>
      <c r="C51" s="131"/>
      <c r="D51" s="121"/>
      <c r="E51" s="121"/>
      <c r="F51" s="124"/>
      <c r="G51" s="126"/>
      <c r="H51" s="121">
        <f t="shared" si="2"/>
        <v>0</v>
      </c>
      <c r="I51" s="97"/>
    </row>
    <row r="52" spans="1:9" s="12" customFormat="1" ht="27" customHeight="1">
      <c r="A52" s="20" t="s">
        <v>514</v>
      </c>
      <c r="B52" s="25"/>
      <c r="C52" s="131"/>
      <c r="D52" s="121"/>
      <c r="E52" s="121"/>
      <c r="F52" s="124"/>
      <c r="G52" s="126"/>
      <c r="H52" s="121">
        <f t="shared" si="2"/>
        <v>0</v>
      </c>
      <c r="I52" s="97"/>
    </row>
    <row r="53" spans="1:9" s="12" customFormat="1" ht="25.5" customHeight="1">
      <c r="A53" s="128" t="s">
        <v>515</v>
      </c>
      <c r="B53" s="128"/>
      <c r="C53" s="131"/>
      <c r="D53" s="121"/>
      <c r="E53" s="121"/>
      <c r="F53" s="124"/>
      <c r="G53" s="126"/>
      <c r="H53" s="121">
        <f t="shared" si="2"/>
        <v>0</v>
      </c>
      <c r="I53" s="97"/>
    </row>
    <row r="54" spans="1:9" s="12" customFormat="1" ht="25.5" customHeight="1">
      <c r="A54" s="128" t="s">
        <v>516</v>
      </c>
      <c r="B54" s="128"/>
      <c r="C54" s="131"/>
      <c r="D54" s="121"/>
      <c r="E54" s="121"/>
      <c r="F54" s="124"/>
      <c r="G54" s="126"/>
      <c r="H54" s="121">
        <f t="shared" si="2"/>
        <v>0</v>
      </c>
      <c r="I54" s="97"/>
    </row>
    <row r="55" spans="1:9" s="12" customFormat="1" ht="25.5" customHeight="1">
      <c r="A55" s="128" t="s">
        <v>517</v>
      </c>
      <c r="B55" s="128"/>
      <c r="C55" s="131"/>
      <c r="D55" s="121"/>
      <c r="E55" s="121"/>
      <c r="F55" s="124"/>
      <c r="G55" s="126"/>
      <c r="H55" s="121">
        <f t="shared" si="2"/>
        <v>0</v>
      </c>
      <c r="I55" s="97"/>
    </row>
    <row r="56" spans="1:9" s="12" customFormat="1" ht="25.5" customHeight="1">
      <c r="A56" s="128" t="s">
        <v>518</v>
      </c>
      <c r="B56" s="128"/>
      <c r="C56" s="131"/>
      <c r="D56" s="121"/>
      <c r="E56" s="121"/>
      <c r="F56" s="124"/>
      <c r="G56" s="126"/>
      <c r="H56" s="121">
        <f t="shared" si="2"/>
        <v>0</v>
      </c>
      <c r="I56" s="97"/>
    </row>
    <row r="57" spans="1:9" s="12" customFormat="1" ht="25.5" customHeight="1">
      <c r="A57" s="128" t="s">
        <v>519</v>
      </c>
      <c r="B57" s="128"/>
      <c r="C57" s="131"/>
      <c r="D57" s="121"/>
      <c r="E57" s="121"/>
      <c r="F57" s="124"/>
      <c r="G57" s="126"/>
      <c r="H57" s="121">
        <f t="shared" si="2"/>
        <v>0</v>
      </c>
      <c r="I57" s="97"/>
    </row>
    <row r="58" spans="1:9" s="12" customFormat="1" ht="33.75" customHeight="1">
      <c r="A58" s="20" t="s">
        <v>520</v>
      </c>
      <c r="B58" s="2"/>
      <c r="C58" s="22">
        <v>1</v>
      </c>
      <c r="D58" s="7">
        <v>114.25</v>
      </c>
      <c r="E58" s="13">
        <f aca="true" t="shared" si="3" ref="E58:E66">D58*C58</f>
        <v>114.25</v>
      </c>
      <c r="F58" s="8">
        <v>36</v>
      </c>
      <c r="G58" s="19">
        <v>40909</v>
      </c>
      <c r="H58" s="16">
        <f aca="true" t="shared" si="4" ref="H58:H66">E58*F58</f>
        <v>4113</v>
      </c>
      <c r="I58" s="97"/>
    </row>
    <row r="59" spans="1:9" s="12" customFormat="1" ht="33.75" customHeight="1">
      <c r="A59" s="20" t="s">
        <v>521</v>
      </c>
      <c r="B59" s="2" t="s">
        <v>522</v>
      </c>
      <c r="C59" s="22">
        <v>1</v>
      </c>
      <c r="D59" s="7">
        <v>18.23</v>
      </c>
      <c r="E59" s="13">
        <f t="shared" si="3"/>
        <v>18.23</v>
      </c>
      <c r="F59" s="8">
        <v>36</v>
      </c>
      <c r="G59" s="19">
        <v>40909</v>
      </c>
      <c r="H59" s="16">
        <f t="shared" si="4"/>
        <v>656.28</v>
      </c>
      <c r="I59" s="97"/>
    </row>
    <row r="60" spans="1:9" s="12" customFormat="1" ht="35.25" customHeight="1">
      <c r="A60" s="20" t="s">
        <v>523</v>
      </c>
      <c r="B60" s="25"/>
      <c r="C60" s="22">
        <v>1</v>
      </c>
      <c r="D60" s="7">
        <v>8.4</v>
      </c>
      <c r="E60" s="13">
        <f t="shared" si="3"/>
        <v>8.4</v>
      </c>
      <c r="F60" s="8">
        <v>36</v>
      </c>
      <c r="G60" s="19">
        <v>40909</v>
      </c>
      <c r="H60" s="16">
        <f t="shared" si="4"/>
        <v>302.40000000000003</v>
      </c>
      <c r="I60" s="97"/>
    </row>
    <row r="61" spans="1:9" s="12" customFormat="1" ht="35.25" customHeight="1">
      <c r="A61" s="20" t="s">
        <v>524</v>
      </c>
      <c r="B61" s="2"/>
      <c r="C61" s="22">
        <v>3</v>
      </c>
      <c r="D61" s="7">
        <v>10.94</v>
      </c>
      <c r="E61" s="13">
        <f t="shared" si="3"/>
        <v>32.82</v>
      </c>
      <c r="F61" s="8">
        <v>36</v>
      </c>
      <c r="G61" s="19">
        <v>40909</v>
      </c>
      <c r="H61" s="16">
        <f t="shared" si="4"/>
        <v>1181.52</v>
      </c>
      <c r="I61" s="97"/>
    </row>
    <row r="62" spans="1:9" s="12" customFormat="1" ht="35.25" customHeight="1">
      <c r="A62" s="20" t="s">
        <v>525</v>
      </c>
      <c r="B62" s="2"/>
      <c r="C62" s="22">
        <v>3</v>
      </c>
      <c r="D62" s="7">
        <v>7.96</v>
      </c>
      <c r="E62" s="13">
        <f t="shared" si="3"/>
        <v>23.88</v>
      </c>
      <c r="F62" s="8">
        <v>36</v>
      </c>
      <c r="G62" s="19">
        <v>40909</v>
      </c>
      <c r="H62" s="16">
        <f t="shared" si="4"/>
        <v>859.68</v>
      </c>
      <c r="I62" s="97"/>
    </row>
    <row r="63" spans="1:9" s="12" customFormat="1" ht="35.25" customHeight="1">
      <c r="A63" s="20" t="s">
        <v>526</v>
      </c>
      <c r="B63" s="2"/>
      <c r="C63" s="22">
        <v>3</v>
      </c>
      <c r="D63" s="7">
        <v>3.32</v>
      </c>
      <c r="E63" s="13">
        <f t="shared" si="3"/>
        <v>9.959999999999999</v>
      </c>
      <c r="F63" s="8">
        <v>36</v>
      </c>
      <c r="G63" s="19">
        <v>40909</v>
      </c>
      <c r="H63" s="16">
        <f t="shared" si="4"/>
        <v>358.55999999999995</v>
      </c>
      <c r="I63" s="97"/>
    </row>
    <row r="64" spans="1:9" s="12" customFormat="1" ht="35.25" customHeight="1">
      <c r="A64" s="20" t="s">
        <v>527</v>
      </c>
      <c r="B64" s="2" t="s">
        <v>528</v>
      </c>
      <c r="C64" s="22">
        <v>3</v>
      </c>
      <c r="D64" s="7">
        <v>15.25</v>
      </c>
      <c r="E64" s="13">
        <f t="shared" si="3"/>
        <v>45.75</v>
      </c>
      <c r="F64" s="8">
        <v>36</v>
      </c>
      <c r="G64" s="19">
        <v>40909</v>
      </c>
      <c r="H64" s="16">
        <f t="shared" si="4"/>
        <v>1647</v>
      </c>
      <c r="I64" s="97"/>
    </row>
    <row r="65" spans="1:9" s="12" customFormat="1" ht="35.25" customHeight="1">
      <c r="A65" s="20" t="s">
        <v>152</v>
      </c>
      <c r="B65" s="2"/>
      <c r="C65" s="22">
        <v>42</v>
      </c>
      <c r="D65" s="7">
        <v>2.65</v>
      </c>
      <c r="E65" s="13">
        <f t="shared" si="3"/>
        <v>111.3</v>
      </c>
      <c r="F65" s="8">
        <v>36</v>
      </c>
      <c r="G65" s="19">
        <v>40909</v>
      </c>
      <c r="H65" s="16">
        <f t="shared" si="4"/>
        <v>4006.7999999999997</v>
      </c>
      <c r="I65" s="97"/>
    </row>
    <row r="66" spans="1:9" s="12" customFormat="1" ht="53.25" customHeight="1">
      <c r="A66" s="28" t="s">
        <v>529</v>
      </c>
      <c r="B66" s="2" t="s">
        <v>530</v>
      </c>
      <c r="C66" s="22">
        <v>1</v>
      </c>
      <c r="D66" s="7">
        <v>247.34</v>
      </c>
      <c r="E66" s="13">
        <f t="shared" si="3"/>
        <v>247.34</v>
      </c>
      <c r="F66" s="8">
        <v>36</v>
      </c>
      <c r="G66" s="19">
        <v>40909</v>
      </c>
      <c r="H66" s="16">
        <f t="shared" si="4"/>
        <v>8904.24</v>
      </c>
      <c r="I66" s="97"/>
    </row>
    <row r="67" spans="1:9" s="12" customFormat="1" ht="21" customHeight="1">
      <c r="A67" s="20" t="s">
        <v>531</v>
      </c>
      <c r="B67" s="2" t="s">
        <v>532</v>
      </c>
      <c r="C67" s="22"/>
      <c r="D67" s="7"/>
      <c r="E67" s="13"/>
      <c r="F67" s="8"/>
      <c r="G67" s="19"/>
      <c r="H67" s="16"/>
      <c r="I67" s="97"/>
    </row>
    <row r="68" spans="1:9" s="12" customFormat="1" ht="21" customHeight="1">
      <c r="A68" s="20" t="s">
        <v>533</v>
      </c>
      <c r="B68" s="2" t="s">
        <v>534</v>
      </c>
      <c r="C68" s="22"/>
      <c r="D68" s="7"/>
      <c r="E68" s="13"/>
      <c r="F68" s="8"/>
      <c r="G68" s="19"/>
      <c r="H68" s="16"/>
      <c r="I68" s="97"/>
    </row>
    <row r="69" spans="1:9" s="12" customFormat="1" ht="21" customHeight="1">
      <c r="A69" s="20" t="s">
        <v>535</v>
      </c>
      <c r="B69" s="2" t="s">
        <v>536</v>
      </c>
      <c r="C69" s="22"/>
      <c r="D69" s="7"/>
      <c r="E69" s="13"/>
      <c r="F69" s="8"/>
      <c r="G69" s="19"/>
      <c r="H69" s="16"/>
      <c r="I69" s="97"/>
    </row>
    <row r="70" spans="1:9" s="12" customFormat="1" ht="21" customHeight="1">
      <c r="A70" s="20" t="s">
        <v>537</v>
      </c>
      <c r="B70" s="2" t="s">
        <v>538</v>
      </c>
      <c r="C70" s="22"/>
      <c r="D70" s="7"/>
      <c r="E70" s="13"/>
      <c r="F70" s="8"/>
      <c r="G70" s="19"/>
      <c r="H70" s="16"/>
      <c r="I70" s="97"/>
    </row>
    <row r="71" spans="1:9" s="12" customFormat="1" ht="24" customHeight="1">
      <c r="A71" s="20" t="s">
        <v>539</v>
      </c>
      <c r="B71" s="2">
        <v>6513</v>
      </c>
      <c r="C71" s="22">
        <v>1</v>
      </c>
      <c r="D71" s="7">
        <v>656.49</v>
      </c>
      <c r="E71" s="13">
        <f aca="true" t="shared" si="5" ref="E71:E82">D71*C71</f>
        <v>656.49</v>
      </c>
      <c r="F71" s="8">
        <v>36</v>
      </c>
      <c r="G71" s="19">
        <v>40909</v>
      </c>
      <c r="H71" s="16">
        <f>E71*F71</f>
        <v>23633.64</v>
      </c>
      <c r="I71" s="97"/>
    </row>
    <row r="72" spans="1:9" s="12" customFormat="1" ht="24" customHeight="1">
      <c r="A72" s="20" t="s">
        <v>540</v>
      </c>
      <c r="B72" s="2"/>
      <c r="C72" s="22">
        <v>2</v>
      </c>
      <c r="D72" s="7">
        <v>102.78</v>
      </c>
      <c r="E72" s="13">
        <f t="shared" si="5"/>
        <v>205.56</v>
      </c>
      <c r="F72" s="8">
        <v>36</v>
      </c>
      <c r="G72" s="19">
        <v>40909</v>
      </c>
      <c r="H72" s="16">
        <f t="shared" si="2"/>
        <v>7400.16</v>
      </c>
      <c r="I72" s="97"/>
    </row>
    <row r="73" spans="1:9" s="12" customFormat="1" ht="24" customHeight="1">
      <c r="A73" s="20" t="s">
        <v>541</v>
      </c>
      <c r="B73" s="2"/>
      <c r="C73" s="22">
        <v>2</v>
      </c>
      <c r="D73" s="7">
        <v>12.6</v>
      </c>
      <c r="E73" s="13">
        <f t="shared" si="5"/>
        <v>25.2</v>
      </c>
      <c r="F73" s="8">
        <v>36</v>
      </c>
      <c r="G73" s="19">
        <v>40909</v>
      </c>
      <c r="H73" s="16">
        <f t="shared" si="2"/>
        <v>907.1999999999999</v>
      </c>
      <c r="I73" s="97"/>
    </row>
    <row r="74" spans="1:9" s="12" customFormat="1" ht="24" customHeight="1">
      <c r="A74" s="20" t="s">
        <v>0</v>
      </c>
      <c r="B74" s="2" t="s">
        <v>1</v>
      </c>
      <c r="C74" s="22">
        <v>1</v>
      </c>
      <c r="D74" s="7">
        <v>55.04</v>
      </c>
      <c r="E74" s="13">
        <f t="shared" si="5"/>
        <v>55.04</v>
      </c>
      <c r="F74" s="8">
        <v>36</v>
      </c>
      <c r="G74" s="19">
        <v>40909</v>
      </c>
      <c r="H74" s="16">
        <f t="shared" si="2"/>
        <v>1981.44</v>
      </c>
      <c r="I74" s="97"/>
    </row>
    <row r="75" spans="1:9" s="12" customFormat="1" ht="24" customHeight="1">
      <c r="A75" s="20" t="s">
        <v>2</v>
      </c>
      <c r="B75" s="2" t="s">
        <v>3</v>
      </c>
      <c r="C75" s="22">
        <v>4</v>
      </c>
      <c r="D75" s="7">
        <v>3.64</v>
      </c>
      <c r="E75" s="13">
        <f t="shared" si="5"/>
        <v>14.56</v>
      </c>
      <c r="F75" s="8">
        <v>36</v>
      </c>
      <c r="G75" s="19">
        <v>40909</v>
      </c>
      <c r="H75" s="16">
        <f aca="true" t="shared" si="6" ref="H75:H138">E75*F75</f>
        <v>524.16</v>
      </c>
      <c r="I75" s="97"/>
    </row>
    <row r="76" spans="1:9" s="12" customFormat="1" ht="24" customHeight="1">
      <c r="A76" s="20" t="s">
        <v>153</v>
      </c>
      <c r="B76" s="2"/>
      <c r="C76" s="22"/>
      <c r="D76" s="7">
        <v>0</v>
      </c>
      <c r="E76" s="13">
        <f t="shared" si="5"/>
        <v>0</v>
      </c>
      <c r="F76" s="8">
        <v>36</v>
      </c>
      <c r="G76" s="19">
        <v>40909</v>
      </c>
      <c r="H76" s="16">
        <f>E76*F76</f>
        <v>0</v>
      </c>
      <c r="I76" s="97"/>
    </row>
    <row r="77" spans="1:9" s="12" customFormat="1" ht="24" customHeight="1">
      <c r="A77" s="20" t="s">
        <v>4</v>
      </c>
      <c r="B77" s="2" t="s">
        <v>5</v>
      </c>
      <c r="C77" s="22">
        <v>2</v>
      </c>
      <c r="D77" s="7">
        <v>82.23</v>
      </c>
      <c r="E77" s="13">
        <f t="shared" si="5"/>
        <v>164.46</v>
      </c>
      <c r="F77" s="8">
        <v>36</v>
      </c>
      <c r="G77" s="19">
        <v>40909</v>
      </c>
      <c r="H77" s="16">
        <f t="shared" si="6"/>
        <v>5920.56</v>
      </c>
      <c r="I77" s="97"/>
    </row>
    <row r="78" spans="1:9" s="12" customFormat="1" ht="24" customHeight="1">
      <c r="A78" s="20" t="s">
        <v>6</v>
      </c>
      <c r="B78" s="2" t="s">
        <v>7</v>
      </c>
      <c r="C78" s="22">
        <v>1</v>
      </c>
      <c r="D78" s="7">
        <v>39.78</v>
      </c>
      <c r="E78" s="13">
        <f t="shared" si="5"/>
        <v>39.78</v>
      </c>
      <c r="F78" s="8">
        <v>36</v>
      </c>
      <c r="G78" s="19">
        <v>40909</v>
      </c>
      <c r="H78" s="16">
        <f t="shared" si="6"/>
        <v>1432.08</v>
      </c>
      <c r="I78" s="97"/>
    </row>
    <row r="79" spans="1:9" s="12" customFormat="1" ht="24" customHeight="1">
      <c r="A79" s="20" t="s">
        <v>8</v>
      </c>
      <c r="B79" s="2" t="s">
        <v>9</v>
      </c>
      <c r="C79" s="22">
        <v>2</v>
      </c>
      <c r="D79" s="7">
        <v>202.25</v>
      </c>
      <c r="E79" s="13">
        <f t="shared" si="5"/>
        <v>404.5</v>
      </c>
      <c r="F79" s="8">
        <v>36</v>
      </c>
      <c r="G79" s="19">
        <v>40909</v>
      </c>
      <c r="H79" s="16">
        <f t="shared" si="6"/>
        <v>14562</v>
      </c>
      <c r="I79" s="97"/>
    </row>
    <row r="80" spans="1:9" s="12" customFormat="1" ht="24" customHeight="1">
      <c r="A80" s="20" t="s">
        <v>10</v>
      </c>
      <c r="B80" s="2" t="s">
        <v>11</v>
      </c>
      <c r="C80" s="22">
        <v>1</v>
      </c>
      <c r="D80" s="7">
        <v>456.89</v>
      </c>
      <c r="E80" s="13">
        <f t="shared" si="5"/>
        <v>456.89</v>
      </c>
      <c r="F80" s="8">
        <v>36</v>
      </c>
      <c r="G80" s="19">
        <v>40909</v>
      </c>
      <c r="H80" s="16">
        <f t="shared" si="6"/>
        <v>16448.04</v>
      </c>
      <c r="I80" s="97"/>
    </row>
    <row r="81" spans="1:9" s="12" customFormat="1" ht="53.25" customHeight="1">
      <c r="A81" s="29" t="s">
        <v>12</v>
      </c>
      <c r="B81" s="2" t="s">
        <v>13</v>
      </c>
      <c r="C81" s="22">
        <v>4</v>
      </c>
      <c r="D81" s="7">
        <v>189.65</v>
      </c>
      <c r="E81" s="13">
        <f t="shared" si="5"/>
        <v>758.6</v>
      </c>
      <c r="F81" s="8">
        <v>36</v>
      </c>
      <c r="G81" s="19">
        <v>40909</v>
      </c>
      <c r="H81" s="16">
        <f t="shared" si="6"/>
        <v>27309.600000000002</v>
      </c>
      <c r="I81" s="97"/>
    </row>
    <row r="82" spans="1:9" s="12" customFormat="1" ht="27" customHeight="1">
      <c r="A82" s="30" t="s">
        <v>154</v>
      </c>
      <c r="B82" s="2"/>
      <c r="C82" s="31">
        <v>2</v>
      </c>
      <c r="D82" s="120">
        <v>8741.11</v>
      </c>
      <c r="E82" s="122">
        <f t="shared" si="5"/>
        <v>17482.22</v>
      </c>
      <c r="F82" s="123">
        <v>36</v>
      </c>
      <c r="G82" s="125">
        <v>40909</v>
      </c>
      <c r="H82" s="127">
        <f>E82*F82</f>
        <v>629359.92</v>
      </c>
      <c r="I82" s="97"/>
    </row>
    <row r="83" spans="1:9" s="12" customFormat="1" ht="27" customHeight="1">
      <c r="A83" s="20" t="s">
        <v>14</v>
      </c>
      <c r="B83" s="25"/>
      <c r="C83" s="31">
        <v>2</v>
      </c>
      <c r="D83" s="121"/>
      <c r="E83" s="121"/>
      <c r="F83" s="124"/>
      <c r="G83" s="126"/>
      <c r="H83" s="121">
        <f t="shared" si="6"/>
        <v>0</v>
      </c>
      <c r="I83" s="97"/>
    </row>
    <row r="84" spans="1:9" s="12" customFormat="1" ht="27" customHeight="1">
      <c r="A84" s="20" t="s">
        <v>15</v>
      </c>
      <c r="B84" s="25"/>
      <c r="C84" s="31">
        <v>2</v>
      </c>
      <c r="D84" s="121"/>
      <c r="E84" s="121"/>
      <c r="F84" s="124"/>
      <c r="G84" s="126"/>
      <c r="H84" s="121">
        <f t="shared" si="6"/>
        <v>0</v>
      </c>
      <c r="I84" s="97"/>
    </row>
    <row r="85" spans="1:9" s="12" customFormat="1" ht="27" customHeight="1">
      <c r="A85" s="20" t="s">
        <v>16</v>
      </c>
      <c r="B85" s="2"/>
      <c r="C85" s="31">
        <v>2</v>
      </c>
      <c r="D85" s="121"/>
      <c r="E85" s="121"/>
      <c r="F85" s="124"/>
      <c r="G85" s="126"/>
      <c r="H85" s="121">
        <f t="shared" si="6"/>
        <v>0</v>
      </c>
      <c r="I85" s="97"/>
    </row>
    <row r="86" spans="1:9" s="12" customFormat="1" ht="27" customHeight="1">
      <c r="A86" s="20" t="s">
        <v>17</v>
      </c>
      <c r="B86" s="2"/>
      <c r="C86" s="31">
        <v>2</v>
      </c>
      <c r="D86" s="121"/>
      <c r="E86" s="121"/>
      <c r="F86" s="124"/>
      <c r="G86" s="126"/>
      <c r="H86" s="121">
        <f t="shared" si="6"/>
        <v>0</v>
      </c>
      <c r="I86" s="97"/>
    </row>
    <row r="87" spans="1:9" s="12" customFormat="1" ht="27" customHeight="1">
      <c r="A87" s="20" t="s">
        <v>18</v>
      </c>
      <c r="B87" s="2"/>
      <c r="C87" s="31">
        <v>2</v>
      </c>
      <c r="D87" s="121"/>
      <c r="E87" s="121"/>
      <c r="F87" s="124"/>
      <c r="G87" s="126"/>
      <c r="H87" s="121">
        <f t="shared" si="6"/>
        <v>0</v>
      </c>
      <c r="I87" s="97"/>
    </row>
    <row r="88" spans="1:9" s="12" customFormat="1" ht="27" customHeight="1">
      <c r="A88" s="20" t="s">
        <v>19</v>
      </c>
      <c r="B88" s="2"/>
      <c r="C88" s="31">
        <v>2</v>
      </c>
      <c r="D88" s="121"/>
      <c r="E88" s="121"/>
      <c r="F88" s="124"/>
      <c r="G88" s="126"/>
      <c r="H88" s="121">
        <f t="shared" si="6"/>
        <v>0</v>
      </c>
      <c r="I88" s="97"/>
    </row>
    <row r="89" spans="1:9" s="12" customFormat="1" ht="27" customHeight="1">
      <c r="A89" s="20" t="s">
        <v>20</v>
      </c>
      <c r="B89" s="2"/>
      <c r="C89" s="31">
        <v>2</v>
      </c>
      <c r="D89" s="121"/>
      <c r="E89" s="121"/>
      <c r="F89" s="124"/>
      <c r="G89" s="126"/>
      <c r="H89" s="121">
        <f t="shared" si="6"/>
        <v>0</v>
      </c>
      <c r="I89" s="97"/>
    </row>
    <row r="90" spans="1:9" s="12" customFormat="1" ht="26.25" customHeight="1">
      <c r="A90" s="20" t="s">
        <v>21</v>
      </c>
      <c r="B90" s="2"/>
      <c r="C90" s="31">
        <v>2</v>
      </c>
      <c r="D90" s="121"/>
      <c r="E90" s="121"/>
      <c r="F90" s="124"/>
      <c r="G90" s="126"/>
      <c r="H90" s="121">
        <f t="shared" si="6"/>
        <v>0</v>
      </c>
      <c r="I90" s="97"/>
    </row>
    <row r="91" spans="1:9" s="12" customFormat="1" ht="26.25" customHeight="1">
      <c r="A91" s="20" t="s">
        <v>22</v>
      </c>
      <c r="B91" s="2"/>
      <c r="C91" s="31">
        <v>2</v>
      </c>
      <c r="D91" s="121"/>
      <c r="E91" s="121"/>
      <c r="F91" s="124"/>
      <c r="G91" s="126"/>
      <c r="H91" s="121">
        <f t="shared" si="6"/>
        <v>0</v>
      </c>
      <c r="I91" s="97"/>
    </row>
    <row r="92" spans="1:9" s="12" customFormat="1" ht="26.25" customHeight="1">
      <c r="A92" s="20" t="s">
        <v>23</v>
      </c>
      <c r="B92" s="2"/>
      <c r="C92" s="31">
        <v>2</v>
      </c>
      <c r="D92" s="121"/>
      <c r="E92" s="121"/>
      <c r="F92" s="124"/>
      <c r="G92" s="126"/>
      <c r="H92" s="121">
        <f t="shared" si="6"/>
        <v>0</v>
      </c>
      <c r="I92" s="97"/>
    </row>
    <row r="93" spans="1:9" s="12" customFormat="1" ht="26.25" customHeight="1">
      <c r="A93" s="20" t="s">
        <v>24</v>
      </c>
      <c r="B93" s="2"/>
      <c r="C93" s="31">
        <v>2</v>
      </c>
      <c r="D93" s="121"/>
      <c r="E93" s="121"/>
      <c r="F93" s="124"/>
      <c r="G93" s="126"/>
      <c r="H93" s="121">
        <f t="shared" si="6"/>
        <v>0</v>
      </c>
      <c r="I93" s="97"/>
    </row>
    <row r="94" spans="1:9" s="12" customFormat="1" ht="26.25" customHeight="1">
      <c r="A94" s="20" t="s">
        <v>25</v>
      </c>
      <c r="B94" s="2"/>
      <c r="C94" s="31">
        <v>2</v>
      </c>
      <c r="D94" s="121"/>
      <c r="E94" s="121"/>
      <c r="F94" s="124"/>
      <c r="G94" s="126"/>
      <c r="H94" s="121">
        <f t="shared" si="6"/>
        <v>0</v>
      </c>
      <c r="I94" s="97"/>
    </row>
    <row r="95" spans="1:9" s="12" customFormat="1" ht="39.75" customHeight="1">
      <c r="A95" s="20" t="s">
        <v>155</v>
      </c>
      <c r="B95" s="2"/>
      <c r="C95" s="22"/>
      <c r="D95" s="121"/>
      <c r="E95" s="121"/>
      <c r="F95" s="124"/>
      <c r="G95" s="126"/>
      <c r="H95" s="121">
        <f t="shared" si="6"/>
        <v>0</v>
      </c>
      <c r="I95" s="97"/>
    </row>
    <row r="96" spans="1:9" s="12" customFormat="1" ht="33" customHeight="1">
      <c r="A96" s="20" t="s">
        <v>26</v>
      </c>
      <c r="B96" s="2"/>
      <c r="C96" s="22">
        <v>6</v>
      </c>
      <c r="D96" s="121"/>
      <c r="E96" s="121"/>
      <c r="F96" s="124"/>
      <c r="G96" s="126"/>
      <c r="H96" s="121">
        <f t="shared" si="6"/>
        <v>0</v>
      </c>
      <c r="I96" s="97"/>
    </row>
    <row r="97" spans="1:9" s="12" customFormat="1" ht="33" customHeight="1">
      <c r="A97" s="20" t="s">
        <v>27</v>
      </c>
      <c r="B97" s="2"/>
      <c r="C97" s="22">
        <v>6</v>
      </c>
      <c r="D97" s="121"/>
      <c r="E97" s="121"/>
      <c r="F97" s="124"/>
      <c r="G97" s="126"/>
      <c r="H97" s="121">
        <f t="shared" si="6"/>
        <v>0</v>
      </c>
      <c r="I97" s="97"/>
    </row>
    <row r="98" spans="1:9" s="12" customFormat="1" ht="33" customHeight="1">
      <c r="A98" s="20" t="s">
        <v>28</v>
      </c>
      <c r="B98" s="2"/>
      <c r="C98" s="22">
        <v>6</v>
      </c>
      <c r="D98" s="121"/>
      <c r="E98" s="121"/>
      <c r="F98" s="124"/>
      <c r="G98" s="126"/>
      <c r="H98" s="121">
        <f t="shared" si="6"/>
        <v>0</v>
      </c>
      <c r="I98" s="97"/>
    </row>
    <row r="99" spans="1:9" s="12" customFormat="1" ht="33" customHeight="1">
      <c r="A99" s="20" t="s">
        <v>29</v>
      </c>
      <c r="B99" s="2"/>
      <c r="C99" s="22">
        <v>6</v>
      </c>
      <c r="D99" s="121"/>
      <c r="E99" s="121"/>
      <c r="F99" s="124"/>
      <c r="G99" s="126"/>
      <c r="H99" s="121">
        <f t="shared" si="6"/>
        <v>0</v>
      </c>
      <c r="I99" s="97"/>
    </row>
    <row r="100" spans="1:9" s="12" customFormat="1" ht="33" customHeight="1">
      <c r="A100" s="20" t="s">
        <v>30</v>
      </c>
      <c r="B100" s="2"/>
      <c r="C100" s="22">
        <v>6</v>
      </c>
      <c r="D100" s="121"/>
      <c r="E100" s="121"/>
      <c r="F100" s="124"/>
      <c r="G100" s="126"/>
      <c r="H100" s="121">
        <f t="shared" si="6"/>
        <v>0</v>
      </c>
      <c r="I100" s="97"/>
    </row>
    <row r="101" spans="1:9" s="12" customFormat="1" ht="33" customHeight="1">
      <c r="A101" s="20" t="s">
        <v>31</v>
      </c>
      <c r="B101" s="2"/>
      <c r="C101" s="22">
        <v>6</v>
      </c>
      <c r="D101" s="121"/>
      <c r="E101" s="121"/>
      <c r="F101" s="124"/>
      <c r="G101" s="126"/>
      <c r="H101" s="121">
        <f t="shared" si="6"/>
        <v>0</v>
      </c>
      <c r="I101" s="97"/>
    </row>
    <row r="102" spans="1:9" s="12" customFormat="1" ht="33" customHeight="1">
      <c r="A102" s="20" t="s">
        <v>32</v>
      </c>
      <c r="B102" s="2"/>
      <c r="C102" s="22">
        <v>6</v>
      </c>
      <c r="D102" s="121"/>
      <c r="E102" s="121"/>
      <c r="F102" s="124"/>
      <c r="G102" s="126"/>
      <c r="H102" s="121">
        <f t="shared" si="6"/>
        <v>0</v>
      </c>
      <c r="I102" s="97"/>
    </row>
    <row r="103" spans="1:9" s="12" customFormat="1" ht="33" customHeight="1">
      <c r="A103" s="20" t="s">
        <v>156</v>
      </c>
      <c r="B103" s="2"/>
      <c r="C103" s="22"/>
      <c r="D103" s="121"/>
      <c r="E103" s="121"/>
      <c r="F103" s="124"/>
      <c r="G103" s="126"/>
      <c r="H103" s="121">
        <f t="shared" si="6"/>
        <v>0</v>
      </c>
      <c r="I103" s="97"/>
    </row>
    <row r="104" spans="1:9" s="12" customFormat="1" ht="22.5" customHeight="1">
      <c r="A104" s="20" t="s">
        <v>33</v>
      </c>
      <c r="B104" s="2"/>
      <c r="C104" s="22">
        <v>2</v>
      </c>
      <c r="D104" s="121"/>
      <c r="E104" s="121"/>
      <c r="F104" s="124"/>
      <c r="G104" s="126"/>
      <c r="H104" s="121">
        <f t="shared" si="6"/>
        <v>0</v>
      </c>
      <c r="I104" s="97"/>
    </row>
    <row r="105" spans="1:9" s="12" customFormat="1" ht="22.5" customHeight="1">
      <c r="A105" s="20" t="s">
        <v>34</v>
      </c>
      <c r="B105" s="2"/>
      <c r="C105" s="22">
        <v>2</v>
      </c>
      <c r="D105" s="121"/>
      <c r="E105" s="121"/>
      <c r="F105" s="124"/>
      <c r="G105" s="126"/>
      <c r="H105" s="121">
        <f t="shared" si="6"/>
        <v>0</v>
      </c>
      <c r="I105" s="97"/>
    </row>
    <row r="106" spans="1:9" s="12" customFormat="1" ht="22.5" customHeight="1">
      <c r="A106" s="20" t="s">
        <v>35</v>
      </c>
      <c r="B106" s="2"/>
      <c r="C106" s="22">
        <v>2</v>
      </c>
      <c r="D106" s="121"/>
      <c r="E106" s="121"/>
      <c r="F106" s="124"/>
      <c r="G106" s="126"/>
      <c r="H106" s="121">
        <f t="shared" si="6"/>
        <v>0</v>
      </c>
      <c r="I106" s="97"/>
    </row>
    <row r="107" spans="1:9" s="12" customFormat="1" ht="22.5" customHeight="1">
      <c r="A107" s="20" t="s">
        <v>36</v>
      </c>
      <c r="B107" s="2"/>
      <c r="C107" s="22">
        <v>2</v>
      </c>
      <c r="D107" s="121"/>
      <c r="E107" s="121"/>
      <c r="F107" s="124"/>
      <c r="G107" s="126"/>
      <c r="H107" s="121">
        <f t="shared" si="6"/>
        <v>0</v>
      </c>
      <c r="I107" s="97"/>
    </row>
    <row r="108" spans="1:9" s="12" customFormat="1" ht="22.5" customHeight="1">
      <c r="A108" s="20" t="s">
        <v>37</v>
      </c>
      <c r="B108" s="2"/>
      <c r="C108" s="22">
        <v>2</v>
      </c>
      <c r="D108" s="121"/>
      <c r="E108" s="121"/>
      <c r="F108" s="124"/>
      <c r="G108" s="126"/>
      <c r="H108" s="121">
        <f t="shared" si="6"/>
        <v>0</v>
      </c>
      <c r="I108" s="97"/>
    </row>
    <row r="109" spans="1:9" s="12" customFormat="1" ht="22.5" customHeight="1">
      <c r="A109" s="20" t="s">
        <v>38</v>
      </c>
      <c r="B109" s="2"/>
      <c r="C109" s="22">
        <v>2</v>
      </c>
      <c r="D109" s="121"/>
      <c r="E109" s="121"/>
      <c r="F109" s="124"/>
      <c r="G109" s="126"/>
      <c r="H109" s="121">
        <f t="shared" si="6"/>
        <v>0</v>
      </c>
      <c r="I109" s="97"/>
    </row>
    <row r="110" spans="1:9" s="12" customFormat="1" ht="22.5" customHeight="1">
      <c r="A110" s="20" t="s">
        <v>39</v>
      </c>
      <c r="B110" s="2"/>
      <c r="C110" s="22">
        <v>2</v>
      </c>
      <c r="D110" s="121"/>
      <c r="E110" s="121"/>
      <c r="F110" s="124"/>
      <c r="G110" s="126"/>
      <c r="H110" s="121">
        <f t="shared" si="6"/>
        <v>0</v>
      </c>
      <c r="I110" s="97"/>
    </row>
    <row r="111" spans="1:9" s="12" customFormat="1" ht="22.5" customHeight="1">
      <c r="A111" s="20" t="s">
        <v>31</v>
      </c>
      <c r="B111" s="2"/>
      <c r="C111" s="22">
        <v>2</v>
      </c>
      <c r="D111" s="121"/>
      <c r="E111" s="121"/>
      <c r="F111" s="124"/>
      <c r="G111" s="126"/>
      <c r="H111" s="121">
        <f t="shared" si="6"/>
        <v>0</v>
      </c>
      <c r="I111" s="97"/>
    </row>
    <row r="112" spans="1:9" s="12" customFormat="1" ht="21" customHeight="1">
      <c r="A112" s="20" t="s">
        <v>32</v>
      </c>
      <c r="B112" s="2"/>
      <c r="C112" s="22">
        <v>2</v>
      </c>
      <c r="D112" s="121"/>
      <c r="E112" s="121"/>
      <c r="F112" s="124"/>
      <c r="G112" s="126"/>
      <c r="H112" s="121">
        <f t="shared" si="6"/>
        <v>0</v>
      </c>
      <c r="I112" s="97"/>
    </row>
    <row r="113" spans="1:9" s="12" customFormat="1" ht="21" customHeight="1">
      <c r="A113" s="20" t="s">
        <v>40</v>
      </c>
      <c r="B113" s="2"/>
      <c r="C113" s="22"/>
      <c r="D113" s="121"/>
      <c r="E113" s="121"/>
      <c r="F113" s="124"/>
      <c r="G113" s="126"/>
      <c r="H113" s="121">
        <f t="shared" si="6"/>
        <v>0</v>
      </c>
      <c r="I113" s="97"/>
    </row>
    <row r="114" spans="1:9" s="12" customFormat="1" ht="21" customHeight="1">
      <c r="A114" s="20" t="s">
        <v>41</v>
      </c>
      <c r="B114" s="2"/>
      <c r="C114" s="22">
        <v>2</v>
      </c>
      <c r="D114" s="121"/>
      <c r="E114" s="121"/>
      <c r="F114" s="124"/>
      <c r="G114" s="126"/>
      <c r="H114" s="121">
        <f t="shared" si="6"/>
        <v>0</v>
      </c>
      <c r="I114" s="97"/>
    </row>
    <row r="115" spans="1:9" s="12" customFormat="1" ht="21" customHeight="1">
      <c r="A115" s="20" t="s">
        <v>42</v>
      </c>
      <c r="B115" s="2"/>
      <c r="C115" s="22">
        <v>2</v>
      </c>
      <c r="D115" s="121"/>
      <c r="E115" s="121"/>
      <c r="F115" s="124"/>
      <c r="G115" s="126"/>
      <c r="H115" s="121">
        <f t="shared" si="6"/>
        <v>0</v>
      </c>
      <c r="I115" s="97"/>
    </row>
    <row r="116" spans="1:9" s="12" customFormat="1" ht="21" customHeight="1">
      <c r="A116" s="20" t="s">
        <v>43</v>
      </c>
      <c r="B116" s="2"/>
      <c r="C116" s="22">
        <v>2</v>
      </c>
      <c r="D116" s="121"/>
      <c r="E116" s="121"/>
      <c r="F116" s="124"/>
      <c r="G116" s="126"/>
      <c r="H116" s="121">
        <f t="shared" si="6"/>
        <v>0</v>
      </c>
      <c r="I116" s="97"/>
    </row>
    <row r="117" spans="1:9" s="12" customFormat="1" ht="21" customHeight="1">
      <c r="A117" s="20" t="s">
        <v>42</v>
      </c>
      <c r="B117" s="2"/>
      <c r="C117" s="22">
        <v>2</v>
      </c>
      <c r="D117" s="121"/>
      <c r="E117" s="121"/>
      <c r="F117" s="124"/>
      <c r="G117" s="126"/>
      <c r="H117" s="121">
        <f t="shared" si="6"/>
        <v>0</v>
      </c>
      <c r="I117" s="97"/>
    </row>
    <row r="118" spans="1:9" s="12" customFormat="1" ht="21" customHeight="1">
      <c r="A118" s="20" t="s">
        <v>44</v>
      </c>
      <c r="B118" s="2"/>
      <c r="C118" s="22"/>
      <c r="D118" s="121"/>
      <c r="E118" s="121"/>
      <c r="F118" s="124"/>
      <c r="G118" s="126"/>
      <c r="H118" s="121">
        <f t="shared" si="6"/>
        <v>0</v>
      </c>
      <c r="I118" s="97"/>
    </row>
    <row r="119" spans="1:9" s="12" customFormat="1" ht="24.75" customHeight="1">
      <c r="A119" s="20" t="s">
        <v>45</v>
      </c>
      <c r="B119" s="2"/>
      <c r="C119" s="22">
        <v>1</v>
      </c>
      <c r="D119" s="121"/>
      <c r="E119" s="121"/>
      <c r="F119" s="124"/>
      <c r="G119" s="126"/>
      <c r="H119" s="121">
        <f t="shared" si="6"/>
        <v>0</v>
      </c>
      <c r="I119" s="97"/>
    </row>
    <row r="120" spans="1:9" s="12" customFormat="1" ht="24.75" customHeight="1">
      <c r="A120" s="20" t="s">
        <v>46</v>
      </c>
      <c r="B120" s="2"/>
      <c r="C120" s="22">
        <v>1</v>
      </c>
      <c r="D120" s="121"/>
      <c r="E120" s="121"/>
      <c r="F120" s="124"/>
      <c r="G120" s="126"/>
      <c r="H120" s="121">
        <f t="shared" si="6"/>
        <v>0</v>
      </c>
      <c r="I120" s="97"/>
    </row>
    <row r="121" spans="1:9" s="12" customFormat="1" ht="24.75" customHeight="1">
      <c r="A121" s="20" t="s">
        <v>47</v>
      </c>
      <c r="B121" s="2"/>
      <c r="C121" s="22">
        <v>1</v>
      </c>
      <c r="D121" s="121"/>
      <c r="E121" s="121"/>
      <c r="F121" s="124"/>
      <c r="G121" s="126"/>
      <c r="H121" s="121">
        <f t="shared" si="6"/>
        <v>0</v>
      </c>
      <c r="I121" s="97"/>
    </row>
    <row r="122" spans="1:9" s="12" customFormat="1" ht="24.75" customHeight="1">
      <c r="A122" s="20" t="s">
        <v>48</v>
      </c>
      <c r="B122" s="2"/>
      <c r="C122" s="22">
        <v>1</v>
      </c>
      <c r="D122" s="121"/>
      <c r="E122" s="121"/>
      <c r="F122" s="124"/>
      <c r="G122" s="126"/>
      <c r="H122" s="121">
        <f t="shared" si="6"/>
        <v>0</v>
      </c>
      <c r="I122" s="97"/>
    </row>
    <row r="123" spans="1:9" s="12" customFormat="1" ht="25.5" customHeight="1">
      <c r="A123" s="20" t="s">
        <v>49</v>
      </c>
      <c r="B123" s="2"/>
      <c r="C123" s="22">
        <v>1</v>
      </c>
      <c r="D123" s="121"/>
      <c r="E123" s="121"/>
      <c r="F123" s="124"/>
      <c r="G123" s="126"/>
      <c r="H123" s="121">
        <f t="shared" si="6"/>
        <v>0</v>
      </c>
      <c r="I123" s="97"/>
    </row>
    <row r="124" spans="1:9" s="12" customFormat="1" ht="25.5" customHeight="1">
      <c r="A124" s="20" t="s">
        <v>50</v>
      </c>
      <c r="B124" s="2"/>
      <c r="C124" s="22"/>
      <c r="D124" s="121"/>
      <c r="E124" s="121"/>
      <c r="F124" s="124"/>
      <c r="G124" s="126"/>
      <c r="H124" s="121">
        <f t="shared" si="6"/>
        <v>0</v>
      </c>
      <c r="I124" s="97"/>
    </row>
    <row r="125" spans="1:9" s="12" customFormat="1" ht="25.5" customHeight="1">
      <c r="A125" s="20" t="s">
        <v>51</v>
      </c>
      <c r="B125" s="2"/>
      <c r="C125" s="22">
        <v>1</v>
      </c>
      <c r="D125" s="121"/>
      <c r="E125" s="121"/>
      <c r="F125" s="124"/>
      <c r="G125" s="126"/>
      <c r="H125" s="121">
        <f t="shared" si="6"/>
        <v>0</v>
      </c>
      <c r="I125" s="97"/>
    </row>
    <row r="126" spans="1:9" s="12" customFormat="1" ht="25.5" customHeight="1">
      <c r="A126" s="20" t="s">
        <v>52</v>
      </c>
      <c r="B126" s="2"/>
      <c r="C126" s="22">
        <v>1</v>
      </c>
      <c r="D126" s="121"/>
      <c r="E126" s="121"/>
      <c r="F126" s="124"/>
      <c r="G126" s="126"/>
      <c r="H126" s="121">
        <f t="shared" si="6"/>
        <v>0</v>
      </c>
      <c r="I126" s="97"/>
    </row>
    <row r="127" spans="1:9" s="12" customFormat="1" ht="25.5" customHeight="1">
      <c r="A127" s="20" t="s">
        <v>53</v>
      </c>
      <c r="B127" s="2"/>
      <c r="C127" s="22">
        <v>1</v>
      </c>
      <c r="D127" s="121"/>
      <c r="E127" s="121"/>
      <c r="F127" s="124"/>
      <c r="G127" s="126"/>
      <c r="H127" s="121">
        <f t="shared" si="6"/>
        <v>0</v>
      </c>
      <c r="I127" s="97"/>
    </row>
    <row r="128" spans="1:9" s="12" customFormat="1" ht="33.75" customHeight="1">
      <c r="A128" s="32" t="s">
        <v>548</v>
      </c>
      <c r="B128" s="2"/>
      <c r="C128" s="22">
        <v>1</v>
      </c>
      <c r="D128" s="120">
        <v>2320.91</v>
      </c>
      <c r="E128" s="122">
        <f>D128*C128</f>
        <v>2320.91</v>
      </c>
      <c r="F128" s="123">
        <v>36</v>
      </c>
      <c r="G128" s="125">
        <v>40909</v>
      </c>
      <c r="H128" s="127">
        <f>E128*F128</f>
        <v>83552.76</v>
      </c>
      <c r="I128" s="97"/>
    </row>
    <row r="129" spans="1:9" s="12" customFormat="1" ht="20.25" customHeight="1">
      <c r="A129" s="20" t="s">
        <v>54</v>
      </c>
      <c r="B129" s="2"/>
      <c r="C129" s="22">
        <v>1</v>
      </c>
      <c r="D129" s="121"/>
      <c r="E129" s="121"/>
      <c r="F129" s="124"/>
      <c r="G129" s="126"/>
      <c r="H129" s="121">
        <f t="shared" si="6"/>
        <v>0</v>
      </c>
      <c r="I129" s="97"/>
    </row>
    <row r="130" spans="1:9" s="12" customFormat="1" ht="20.25" customHeight="1">
      <c r="A130" s="20" t="s">
        <v>55</v>
      </c>
      <c r="B130" s="2"/>
      <c r="C130" s="22">
        <v>1</v>
      </c>
      <c r="D130" s="121"/>
      <c r="E130" s="121"/>
      <c r="F130" s="124"/>
      <c r="G130" s="126"/>
      <c r="H130" s="121">
        <f t="shared" si="6"/>
        <v>0</v>
      </c>
      <c r="I130" s="97"/>
    </row>
    <row r="131" spans="1:9" s="12" customFormat="1" ht="20.25" customHeight="1">
      <c r="A131" s="20" t="s">
        <v>56</v>
      </c>
      <c r="B131" s="2"/>
      <c r="C131" s="22">
        <v>11</v>
      </c>
      <c r="D131" s="121"/>
      <c r="E131" s="121"/>
      <c r="F131" s="124"/>
      <c r="G131" s="126"/>
      <c r="H131" s="121">
        <f t="shared" si="6"/>
        <v>0</v>
      </c>
      <c r="I131" s="97"/>
    </row>
    <row r="132" spans="1:9" s="12" customFormat="1" ht="20.25" customHeight="1">
      <c r="A132" s="20" t="s">
        <v>57</v>
      </c>
      <c r="B132" s="2"/>
      <c r="C132" s="22">
        <v>6</v>
      </c>
      <c r="D132" s="121"/>
      <c r="E132" s="121"/>
      <c r="F132" s="124"/>
      <c r="G132" s="126"/>
      <c r="H132" s="121">
        <f t="shared" si="6"/>
        <v>0</v>
      </c>
      <c r="I132" s="97"/>
    </row>
    <row r="133" spans="1:9" s="12" customFormat="1" ht="20.25" customHeight="1">
      <c r="A133" s="20" t="s">
        <v>58</v>
      </c>
      <c r="B133" s="2"/>
      <c r="C133" s="22">
        <v>72</v>
      </c>
      <c r="D133" s="121"/>
      <c r="E133" s="121"/>
      <c r="F133" s="124"/>
      <c r="G133" s="126"/>
      <c r="H133" s="121">
        <f t="shared" si="6"/>
        <v>0</v>
      </c>
      <c r="I133" s="97"/>
    </row>
    <row r="134" spans="1:9" s="12" customFormat="1" ht="20.25" customHeight="1">
      <c r="A134" s="20" t="s">
        <v>59</v>
      </c>
      <c r="B134" s="2"/>
      <c r="C134" s="22">
        <v>7</v>
      </c>
      <c r="D134" s="121"/>
      <c r="E134" s="121"/>
      <c r="F134" s="124"/>
      <c r="G134" s="126"/>
      <c r="H134" s="121">
        <f t="shared" si="6"/>
        <v>0</v>
      </c>
      <c r="I134" s="97"/>
    </row>
    <row r="135" spans="1:9" s="12" customFormat="1" ht="28.5" customHeight="1">
      <c r="A135" s="20" t="s">
        <v>60</v>
      </c>
      <c r="B135" s="2"/>
      <c r="C135" s="22">
        <v>22</v>
      </c>
      <c r="D135" s="121"/>
      <c r="E135" s="121"/>
      <c r="F135" s="124"/>
      <c r="G135" s="126"/>
      <c r="H135" s="121">
        <f t="shared" si="6"/>
        <v>0</v>
      </c>
      <c r="I135" s="97"/>
    </row>
    <row r="136" spans="1:9" s="12" customFormat="1" ht="28.5" customHeight="1">
      <c r="A136" s="20" t="s">
        <v>61</v>
      </c>
      <c r="B136" s="2"/>
      <c r="C136" s="22">
        <v>1</v>
      </c>
      <c r="D136" s="121"/>
      <c r="E136" s="121"/>
      <c r="F136" s="124"/>
      <c r="G136" s="126"/>
      <c r="H136" s="121">
        <f t="shared" si="6"/>
        <v>0</v>
      </c>
      <c r="I136" s="97"/>
    </row>
    <row r="137" spans="1:9" s="12" customFormat="1" ht="28.5" customHeight="1">
      <c r="A137" s="20" t="s">
        <v>58</v>
      </c>
      <c r="B137" s="2"/>
      <c r="C137" s="22">
        <v>12</v>
      </c>
      <c r="D137" s="121"/>
      <c r="E137" s="121"/>
      <c r="F137" s="124"/>
      <c r="G137" s="126"/>
      <c r="H137" s="121">
        <f t="shared" si="6"/>
        <v>0</v>
      </c>
      <c r="I137" s="97"/>
    </row>
    <row r="138" spans="1:9" s="12" customFormat="1" ht="28.5" customHeight="1">
      <c r="A138" s="20" t="s">
        <v>62</v>
      </c>
      <c r="B138" s="2"/>
      <c r="C138" s="22"/>
      <c r="D138" s="121"/>
      <c r="E138" s="121"/>
      <c r="F138" s="124"/>
      <c r="G138" s="126"/>
      <c r="H138" s="121">
        <f t="shared" si="6"/>
        <v>0</v>
      </c>
      <c r="I138" s="97"/>
    </row>
    <row r="139" spans="1:9" s="12" customFormat="1" ht="22.5" customHeight="1">
      <c r="A139" s="20" t="s">
        <v>63</v>
      </c>
      <c r="B139" s="2"/>
      <c r="C139" s="22">
        <v>32</v>
      </c>
      <c r="D139" s="121"/>
      <c r="E139" s="121"/>
      <c r="F139" s="124"/>
      <c r="G139" s="126"/>
      <c r="H139" s="121">
        <f aca="true" t="shared" si="7" ref="H139:H144">E139*F139</f>
        <v>0</v>
      </c>
      <c r="I139" s="97"/>
    </row>
    <row r="140" spans="1:9" s="12" customFormat="1" ht="22.5" customHeight="1">
      <c r="A140" s="20" t="s">
        <v>64</v>
      </c>
      <c r="B140" s="2"/>
      <c r="C140" s="22">
        <v>4</v>
      </c>
      <c r="D140" s="121"/>
      <c r="E140" s="121"/>
      <c r="F140" s="124"/>
      <c r="G140" s="126"/>
      <c r="H140" s="121">
        <f t="shared" si="7"/>
        <v>0</v>
      </c>
      <c r="I140" s="97"/>
    </row>
    <row r="141" spans="1:9" s="12" customFormat="1" ht="22.5" customHeight="1">
      <c r="A141" s="20" t="s">
        <v>65</v>
      </c>
      <c r="B141" s="2"/>
      <c r="C141" s="22">
        <v>32</v>
      </c>
      <c r="D141" s="121"/>
      <c r="E141" s="121"/>
      <c r="F141" s="124"/>
      <c r="G141" s="126"/>
      <c r="H141" s="121">
        <f t="shared" si="7"/>
        <v>0</v>
      </c>
      <c r="I141" s="97"/>
    </row>
    <row r="142" spans="1:9" s="12" customFormat="1" ht="22.5" customHeight="1">
      <c r="A142" s="20" t="s">
        <v>66</v>
      </c>
      <c r="B142" s="2"/>
      <c r="C142" s="22"/>
      <c r="D142" s="121"/>
      <c r="E142" s="121"/>
      <c r="F142" s="124"/>
      <c r="G142" s="126"/>
      <c r="H142" s="121">
        <f t="shared" si="7"/>
        <v>0</v>
      </c>
      <c r="I142" s="97"/>
    </row>
    <row r="143" spans="1:9" s="12" customFormat="1" ht="22.5" customHeight="1">
      <c r="A143" s="20" t="s">
        <v>67</v>
      </c>
      <c r="B143" s="2"/>
      <c r="C143" s="22">
        <v>1</v>
      </c>
      <c r="D143" s="121"/>
      <c r="E143" s="121"/>
      <c r="F143" s="124"/>
      <c r="G143" s="126"/>
      <c r="H143" s="121">
        <f t="shared" si="7"/>
        <v>0</v>
      </c>
      <c r="I143" s="97"/>
    </row>
    <row r="144" spans="1:9" s="12" customFormat="1" ht="22.5" customHeight="1">
      <c r="A144" s="20" t="s">
        <v>68</v>
      </c>
      <c r="B144" s="2"/>
      <c r="C144" s="22">
        <v>1</v>
      </c>
      <c r="D144" s="121"/>
      <c r="E144" s="121"/>
      <c r="F144" s="124"/>
      <c r="G144" s="126"/>
      <c r="H144" s="121">
        <f t="shared" si="7"/>
        <v>0</v>
      </c>
      <c r="I144" s="97"/>
    </row>
    <row r="145" spans="1:9" s="12" customFormat="1" ht="25.5" customHeight="1">
      <c r="A145" s="20" t="s">
        <v>71</v>
      </c>
      <c r="B145" s="2">
        <v>6509</v>
      </c>
      <c r="C145" s="22">
        <v>1</v>
      </c>
      <c r="D145" s="7">
        <v>629.97</v>
      </c>
      <c r="E145" s="13">
        <f aca="true" t="shared" si="8" ref="E145:E153">D145*C145</f>
        <v>629.97</v>
      </c>
      <c r="F145" s="8">
        <v>36</v>
      </c>
      <c r="G145" s="19">
        <v>40909</v>
      </c>
      <c r="H145" s="16">
        <f aca="true" t="shared" si="9" ref="H145:H153">E145*F145</f>
        <v>22678.920000000002</v>
      </c>
      <c r="I145" s="97"/>
    </row>
    <row r="146" spans="1:9" s="12" customFormat="1" ht="25.5" customHeight="1">
      <c r="A146" s="20" t="s">
        <v>72</v>
      </c>
      <c r="B146" s="2" t="s">
        <v>73</v>
      </c>
      <c r="C146" s="22">
        <v>4</v>
      </c>
      <c r="D146" s="7">
        <v>275.19</v>
      </c>
      <c r="E146" s="13">
        <f t="shared" si="8"/>
        <v>1100.76</v>
      </c>
      <c r="F146" s="8">
        <v>36</v>
      </c>
      <c r="G146" s="19">
        <v>40909</v>
      </c>
      <c r="H146" s="16">
        <f t="shared" si="9"/>
        <v>39627.36</v>
      </c>
      <c r="I146" s="97"/>
    </row>
    <row r="147" spans="1:9" s="12" customFormat="1" ht="25.5" customHeight="1">
      <c r="A147" s="20" t="s">
        <v>74</v>
      </c>
      <c r="B147" s="2">
        <v>595</v>
      </c>
      <c r="C147" s="22">
        <v>1</v>
      </c>
      <c r="D147" s="7">
        <v>3594.1</v>
      </c>
      <c r="E147" s="13">
        <f t="shared" si="8"/>
        <v>3594.1</v>
      </c>
      <c r="F147" s="8">
        <v>36</v>
      </c>
      <c r="G147" s="19">
        <v>40909</v>
      </c>
      <c r="H147" s="16">
        <f t="shared" si="9"/>
        <v>129387.59999999999</v>
      </c>
      <c r="I147" s="97"/>
    </row>
    <row r="148" spans="1:9" s="12" customFormat="1" ht="25.5" customHeight="1">
      <c r="A148" s="20" t="s">
        <v>75</v>
      </c>
      <c r="B148" s="2" t="s">
        <v>76</v>
      </c>
      <c r="C148" s="22">
        <v>1</v>
      </c>
      <c r="D148" s="7">
        <v>895.21</v>
      </c>
      <c r="E148" s="13">
        <f t="shared" si="8"/>
        <v>895.21</v>
      </c>
      <c r="F148" s="8">
        <v>36</v>
      </c>
      <c r="G148" s="19">
        <v>40909</v>
      </c>
      <c r="H148" s="16">
        <f t="shared" si="9"/>
        <v>32227.56</v>
      </c>
      <c r="I148" s="97"/>
    </row>
    <row r="149" spans="1:9" s="12" customFormat="1" ht="53.25" customHeight="1">
      <c r="A149" s="20" t="s">
        <v>77</v>
      </c>
      <c r="B149" s="2">
        <v>8843</v>
      </c>
      <c r="C149" s="22">
        <v>12</v>
      </c>
      <c r="D149" s="7">
        <v>122.68</v>
      </c>
      <c r="E149" s="13">
        <f t="shared" si="8"/>
        <v>1472.16</v>
      </c>
      <c r="F149" s="8">
        <v>12</v>
      </c>
      <c r="G149" s="19">
        <v>40909</v>
      </c>
      <c r="H149" s="16">
        <f t="shared" si="9"/>
        <v>17665.920000000002</v>
      </c>
      <c r="I149" s="97"/>
    </row>
    <row r="150" spans="1:9" s="12" customFormat="1" ht="53.25" customHeight="1">
      <c r="A150" s="20" t="s">
        <v>78</v>
      </c>
      <c r="B150" s="2">
        <v>8843</v>
      </c>
      <c r="C150" s="22">
        <v>1</v>
      </c>
      <c r="D150" s="7">
        <v>116.05</v>
      </c>
      <c r="E150" s="13">
        <f t="shared" si="8"/>
        <v>116.05</v>
      </c>
      <c r="F150" s="8">
        <v>12</v>
      </c>
      <c r="G150" s="19">
        <v>40909</v>
      </c>
      <c r="H150" s="16">
        <f t="shared" si="9"/>
        <v>1392.6</v>
      </c>
      <c r="I150" s="97"/>
    </row>
    <row r="151" spans="1:9" s="12" customFormat="1" ht="25.5" customHeight="1">
      <c r="A151" s="20" t="s">
        <v>79</v>
      </c>
      <c r="B151" s="2" t="s">
        <v>80</v>
      </c>
      <c r="C151" s="22">
        <v>6</v>
      </c>
      <c r="D151" s="7">
        <v>135.94</v>
      </c>
      <c r="E151" s="13">
        <f t="shared" si="8"/>
        <v>815.64</v>
      </c>
      <c r="F151" s="8">
        <v>12</v>
      </c>
      <c r="G151" s="19">
        <v>40909</v>
      </c>
      <c r="H151" s="16">
        <f t="shared" si="9"/>
        <v>9787.68</v>
      </c>
      <c r="I151" s="97"/>
    </row>
    <row r="152" spans="1:9" s="12" customFormat="1" ht="25.5" customHeight="1">
      <c r="A152" s="20" t="s">
        <v>81</v>
      </c>
      <c r="B152" s="2">
        <v>6513</v>
      </c>
      <c r="C152" s="22">
        <v>2</v>
      </c>
      <c r="D152" s="7">
        <v>629.97</v>
      </c>
      <c r="E152" s="13">
        <f t="shared" si="8"/>
        <v>1259.94</v>
      </c>
      <c r="F152" s="8">
        <v>36</v>
      </c>
      <c r="G152" s="19">
        <v>40909</v>
      </c>
      <c r="H152" s="16">
        <f t="shared" si="9"/>
        <v>45357.840000000004</v>
      </c>
      <c r="I152" s="97"/>
    </row>
    <row r="153" spans="1:9" s="12" customFormat="1" ht="53.25" customHeight="1">
      <c r="A153" s="32" t="s">
        <v>549</v>
      </c>
      <c r="B153" s="2"/>
      <c r="C153" s="22">
        <v>1</v>
      </c>
      <c r="D153" s="7">
        <v>8162.99</v>
      </c>
      <c r="E153" s="13">
        <f t="shared" si="8"/>
        <v>8162.99</v>
      </c>
      <c r="F153" s="8">
        <v>36</v>
      </c>
      <c r="G153" s="19">
        <v>40909</v>
      </c>
      <c r="H153" s="16">
        <f t="shared" si="9"/>
        <v>293867.64</v>
      </c>
      <c r="I153" s="97"/>
    </row>
    <row r="154" spans="1:9" s="12" customFormat="1" ht="20.25" customHeight="1">
      <c r="A154" s="20" t="s">
        <v>82</v>
      </c>
      <c r="B154" s="2" t="s">
        <v>83</v>
      </c>
      <c r="C154" s="22"/>
      <c r="D154" s="7"/>
      <c r="E154" s="13"/>
      <c r="F154" s="8"/>
      <c r="G154" s="19"/>
      <c r="H154" s="16"/>
      <c r="I154" s="97"/>
    </row>
    <row r="155" spans="1:9" s="12" customFormat="1" ht="20.25" customHeight="1">
      <c r="A155" s="20" t="s">
        <v>82</v>
      </c>
      <c r="B155" s="2" t="s">
        <v>84</v>
      </c>
      <c r="C155" s="22"/>
      <c r="D155" s="7"/>
      <c r="E155" s="13"/>
      <c r="F155" s="8"/>
      <c r="G155" s="19"/>
      <c r="H155" s="16"/>
      <c r="I155" s="97"/>
    </row>
    <row r="156" spans="1:9" s="12" customFormat="1" ht="20.25" customHeight="1">
      <c r="A156" s="20" t="s">
        <v>85</v>
      </c>
      <c r="B156" s="2" t="s">
        <v>86</v>
      </c>
      <c r="C156" s="22"/>
      <c r="D156" s="7"/>
      <c r="E156" s="13"/>
      <c r="F156" s="8"/>
      <c r="G156" s="19"/>
      <c r="H156" s="16"/>
      <c r="I156" s="97"/>
    </row>
    <row r="157" spans="1:9" s="12" customFormat="1" ht="20.25" customHeight="1">
      <c r="A157" s="20" t="s">
        <v>87</v>
      </c>
      <c r="B157" s="2" t="s">
        <v>88</v>
      </c>
      <c r="C157" s="22"/>
      <c r="D157" s="7"/>
      <c r="E157" s="13"/>
      <c r="F157" s="8"/>
      <c r="G157" s="19"/>
      <c r="H157" s="16"/>
      <c r="I157" s="97"/>
    </row>
    <row r="158" spans="1:9" s="12" customFormat="1" ht="20.25" customHeight="1">
      <c r="A158" s="20" t="s">
        <v>89</v>
      </c>
      <c r="B158" s="2" t="s">
        <v>90</v>
      </c>
      <c r="C158" s="22"/>
      <c r="D158" s="7"/>
      <c r="E158" s="13"/>
      <c r="F158" s="8"/>
      <c r="G158" s="19"/>
      <c r="H158" s="16"/>
      <c r="I158" s="97"/>
    </row>
    <row r="159" spans="1:9" s="12" customFormat="1" ht="20.25" customHeight="1">
      <c r="A159" s="20" t="s">
        <v>82</v>
      </c>
      <c r="B159" s="2" t="s">
        <v>91</v>
      </c>
      <c r="C159" s="22"/>
      <c r="D159" s="7"/>
      <c r="E159" s="13"/>
      <c r="F159" s="8"/>
      <c r="G159" s="19"/>
      <c r="H159" s="16"/>
      <c r="I159" s="97"/>
    </row>
    <row r="160" spans="1:9" s="12" customFormat="1" ht="20.25" customHeight="1">
      <c r="A160" s="20" t="s">
        <v>89</v>
      </c>
      <c r="B160" s="2" t="s">
        <v>92</v>
      </c>
      <c r="C160" s="22"/>
      <c r="D160" s="7"/>
      <c r="E160" s="13"/>
      <c r="F160" s="8"/>
      <c r="G160" s="19"/>
      <c r="H160" s="16"/>
      <c r="I160" s="97"/>
    </row>
    <row r="161" spans="1:9" s="12" customFormat="1" ht="27.75" customHeight="1">
      <c r="A161" s="20" t="s">
        <v>93</v>
      </c>
      <c r="B161" s="2" t="s">
        <v>94</v>
      </c>
      <c r="C161" s="22">
        <v>28</v>
      </c>
      <c r="D161" s="7">
        <v>169.09</v>
      </c>
      <c r="E161" s="13">
        <f aca="true" t="shared" si="10" ref="E161:E198">D161*C161</f>
        <v>4734.52</v>
      </c>
      <c r="F161" s="8">
        <v>36</v>
      </c>
      <c r="G161" s="19">
        <v>40909</v>
      </c>
      <c r="H161" s="16">
        <f aca="true" t="shared" si="11" ref="H161:H175">E161*F161</f>
        <v>170442.72000000003</v>
      </c>
      <c r="I161" s="97"/>
    </row>
    <row r="162" spans="1:9" s="12" customFormat="1" ht="27.75" customHeight="1">
      <c r="A162" s="20" t="s">
        <v>96</v>
      </c>
      <c r="B162" s="2" t="s">
        <v>97</v>
      </c>
      <c r="C162" s="22">
        <v>2</v>
      </c>
      <c r="D162" s="7">
        <v>131.96</v>
      </c>
      <c r="E162" s="13">
        <f t="shared" si="10"/>
        <v>263.92</v>
      </c>
      <c r="F162" s="8">
        <v>36</v>
      </c>
      <c r="G162" s="19">
        <v>40909</v>
      </c>
      <c r="H162" s="16">
        <f t="shared" si="11"/>
        <v>9501.12</v>
      </c>
      <c r="I162" s="97"/>
    </row>
    <row r="163" spans="1:9" s="12" customFormat="1" ht="27.75" customHeight="1">
      <c r="A163" s="20" t="s">
        <v>98</v>
      </c>
      <c r="B163" s="2" t="s">
        <v>99</v>
      </c>
      <c r="C163" s="22">
        <v>4</v>
      </c>
      <c r="D163" s="7">
        <v>513.92</v>
      </c>
      <c r="E163" s="13">
        <f t="shared" si="10"/>
        <v>2055.68</v>
      </c>
      <c r="F163" s="8">
        <v>12</v>
      </c>
      <c r="G163" s="19">
        <v>40909</v>
      </c>
      <c r="H163" s="16">
        <f t="shared" si="11"/>
        <v>24668.159999999996</v>
      </c>
      <c r="I163" s="97"/>
    </row>
    <row r="164" spans="1:9" s="12" customFormat="1" ht="27.75" customHeight="1">
      <c r="A164" s="20" t="s">
        <v>100</v>
      </c>
      <c r="B164" s="2" t="s">
        <v>99</v>
      </c>
      <c r="C164" s="22">
        <v>2</v>
      </c>
      <c r="D164" s="7">
        <v>109.41</v>
      </c>
      <c r="E164" s="13">
        <f t="shared" si="10"/>
        <v>218.82</v>
      </c>
      <c r="F164" s="8">
        <v>12</v>
      </c>
      <c r="G164" s="19">
        <v>40909</v>
      </c>
      <c r="H164" s="16">
        <f t="shared" si="11"/>
        <v>2625.84</v>
      </c>
      <c r="I164" s="97"/>
    </row>
    <row r="165" spans="1:9" s="12" customFormat="1" ht="27.75" customHeight="1">
      <c r="A165" s="20" t="s">
        <v>101</v>
      </c>
      <c r="B165" s="2" t="s">
        <v>102</v>
      </c>
      <c r="C165" s="22">
        <v>6</v>
      </c>
      <c r="D165" s="7">
        <v>102.78</v>
      </c>
      <c r="E165" s="13">
        <f t="shared" si="10"/>
        <v>616.6800000000001</v>
      </c>
      <c r="F165" s="8">
        <v>12</v>
      </c>
      <c r="G165" s="19">
        <v>40909</v>
      </c>
      <c r="H165" s="16">
        <f t="shared" si="11"/>
        <v>7400.160000000001</v>
      </c>
      <c r="I165" s="97"/>
    </row>
    <row r="166" spans="1:9" s="12" customFormat="1" ht="27.75" customHeight="1">
      <c r="A166" s="20" t="s">
        <v>101</v>
      </c>
      <c r="B166" s="2" t="s">
        <v>103</v>
      </c>
      <c r="C166" s="22">
        <v>6</v>
      </c>
      <c r="D166" s="7">
        <v>25.53</v>
      </c>
      <c r="E166" s="13">
        <f t="shared" si="10"/>
        <v>153.18</v>
      </c>
      <c r="F166" s="8">
        <v>12</v>
      </c>
      <c r="G166" s="19">
        <v>40909</v>
      </c>
      <c r="H166" s="16">
        <f t="shared" si="11"/>
        <v>1838.16</v>
      </c>
      <c r="I166" s="97"/>
    </row>
    <row r="167" spans="1:9" s="12" customFormat="1" ht="27.75" customHeight="1">
      <c r="A167" s="20" t="s">
        <v>104</v>
      </c>
      <c r="B167" s="2" t="s">
        <v>105</v>
      </c>
      <c r="C167" s="22">
        <v>1</v>
      </c>
      <c r="D167" s="7">
        <v>21.89</v>
      </c>
      <c r="E167" s="13">
        <f t="shared" si="10"/>
        <v>21.89</v>
      </c>
      <c r="F167" s="8">
        <v>36</v>
      </c>
      <c r="G167" s="19">
        <v>40909</v>
      </c>
      <c r="H167" s="16">
        <f t="shared" si="11"/>
        <v>788.04</v>
      </c>
      <c r="I167" s="97"/>
    </row>
    <row r="168" spans="1:9" s="12" customFormat="1" ht="27.75" customHeight="1">
      <c r="A168" s="20" t="s">
        <v>106</v>
      </c>
      <c r="B168" s="2" t="s">
        <v>107</v>
      </c>
      <c r="C168" s="22">
        <v>1</v>
      </c>
      <c r="D168" s="7">
        <v>1545.07</v>
      </c>
      <c r="E168" s="13">
        <f t="shared" si="10"/>
        <v>1545.07</v>
      </c>
      <c r="F168" s="8">
        <v>36</v>
      </c>
      <c r="G168" s="19">
        <v>40909</v>
      </c>
      <c r="H168" s="16">
        <f t="shared" si="11"/>
        <v>55622.52</v>
      </c>
      <c r="I168" s="97"/>
    </row>
    <row r="169" spans="1:9" s="12" customFormat="1" ht="27.75" customHeight="1">
      <c r="A169" s="20" t="s">
        <v>108</v>
      </c>
      <c r="B169" s="2" t="s">
        <v>109</v>
      </c>
      <c r="C169" s="22">
        <v>4</v>
      </c>
      <c r="D169" s="7">
        <v>45.43</v>
      </c>
      <c r="E169" s="13">
        <f t="shared" si="10"/>
        <v>181.72</v>
      </c>
      <c r="F169" s="8">
        <v>36</v>
      </c>
      <c r="G169" s="19">
        <v>40909</v>
      </c>
      <c r="H169" s="16">
        <f t="shared" si="11"/>
        <v>6541.92</v>
      </c>
      <c r="I169" s="97"/>
    </row>
    <row r="170" spans="1:9" s="12" customFormat="1" ht="27.75" customHeight="1">
      <c r="A170" s="20" t="s">
        <v>110</v>
      </c>
      <c r="B170" s="2" t="s">
        <v>109</v>
      </c>
      <c r="C170" s="22">
        <v>96</v>
      </c>
      <c r="D170" s="7">
        <v>1.65</v>
      </c>
      <c r="E170" s="13">
        <f t="shared" si="10"/>
        <v>158.39999999999998</v>
      </c>
      <c r="F170" s="8">
        <v>36</v>
      </c>
      <c r="G170" s="19">
        <v>40909</v>
      </c>
      <c r="H170" s="16">
        <f t="shared" si="11"/>
        <v>5702.4</v>
      </c>
      <c r="I170" s="97"/>
    </row>
    <row r="171" spans="1:9" s="12" customFormat="1" ht="27.75" customHeight="1">
      <c r="A171" s="20" t="s">
        <v>111</v>
      </c>
      <c r="B171" s="2" t="s">
        <v>109</v>
      </c>
      <c r="C171" s="22">
        <v>2</v>
      </c>
      <c r="D171" s="7">
        <v>36.47</v>
      </c>
      <c r="E171" s="13">
        <f t="shared" si="10"/>
        <v>72.94</v>
      </c>
      <c r="F171" s="8">
        <v>36</v>
      </c>
      <c r="G171" s="19">
        <v>40909</v>
      </c>
      <c r="H171" s="16">
        <f t="shared" si="11"/>
        <v>2625.84</v>
      </c>
      <c r="I171" s="97"/>
    </row>
    <row r="172" spans="1:9" s="12" customFormat="1" ht="27.75" customHeight="1">
      <c r="A172" s="20" t="s">
        <v>112</v>
      </c>
      <c r="B172" s="2" t="s">
        <v>113</v>
      </c>
      <c r="C172" s="22">
        <v>2</v>
      </c>
      <c r="D172" s="7">
        <v>109.41</v>
      </c>
      <c r="E172" s="13">
        <f t="shared" si="10"/>
        <v>218.82</v>
      </c>
      <c r="F172" s="8">
        <v>36</v>
      </c>
      <c r="G172" s="19">
        <v>40909</v>
      </c>
      <c r="H172" s="16">
        <f t="shared" si="11"/>
        <v>7877.5199999999995</v>
      </c>
      <c r="I172" s="97"/>
    </row>
    <row r="173" spans="1:9" s="12" customFormat="1" ht="27.75" customHeight="1">
      <c r="A173" s="20" t="s">
        <v>114</v>
      </c>
      <c r="B173" s="2" t="s">
        <v>103</v>
      </c>
      <c r="C173" s="22">
        <v>2</v>
      </c>
      <c r="D173" s="7">
        <v>25.53</v>
      </c>
      <c r="E173" s="13">
        <f t="shared" si="10"/>
        <v>51.06</v>
      </c>
      <c r="F173" s="8">
        <v>12</v>
      </c>
      <c r="G173" s="19">
        <v>40909</v>
      </c>
      <c r="H173" s="16">
        <f t="shared" si="11"/>
        <v>612.72</v>
      </c>
      <c r="I173" s="97"/>
    </row>
    <row r="174" spans="1:9" s="12" customFormat="1" ht="27.75" customHeight="1">
      <c r="A174" s="20" t="s">
        <v>115</v>
      </c>
      <c r="B174" s="2" t="s">
        <v>113</v>
      </c>
      <c r="C174" s="22">
        <v>2</v>
      </c>
      <c r="D174" s="7">
        <v>513.92</v>
      </c>
      <c r="E174" s="13">
        <f t="shared" si="10"/>
        <v>1027.84</v>
      </c>
      <c r="F174" s="8">
        <v>36</v>
      </c>
      <c r="G174" s="19">
        <v>40909</v>
      </c>
      <c r="H174" s="16">
        <f t="shared" si="11"/>
        <v>37002.24</v>
      </c>
      <c r="I174" s="97"/>
    </row>
    <row r="175" spans="1:9" s="12" customFormat="1" ht="27.75" customHeight="1">
      <c r="A175" s="20" t="s">
        <v>116</v>
      </c>
      <c r="B175" s="2" t="s">
        <v>113</v>
      </c>
      <c r="C175" s="22">
        <v>3</v>
      </c>
      <c r="D175" s="7">
        <v>109.41</v>
      </c>
      <c r="E175" s="13">
        <f t="shared" si="10"/>
        <v>328.23</v>
      </c>
      <c r="F175" s="8">
        <v>36</v>
      </c>
      <c r="G175" s="19">
        <v>40909</v>
      </c>
      <c r="H175" s="16">
        <f t="shared" si="11"/>
        <v>11816.28</v>
      </c>
      <c r="I175" s="97"/>
    </row>
    <row r="176" spans="1:9" s="12" customFormat="1" ht="27.75" customHeight="1">
      <c r="A176" s="20" t="s">
        <v>117</v>
      </c>
      <c r="B176" s="2" t="s">
        <v>113</v>
      </c>
      <c r="C176" s="22">
        <v>4</v>
      </c>
      <c r="D176" s="7">
        <v>435</v>
      </c>
      <c r="E176" s="13">
        <f t="shared" si="10"/>
        <v>1740</v>
      </c>
      <c r="F176" s="8">
        <v>36</v>
      </c>
      <c r="G176" s="19">
        <v>40909</v>
      </c>
      <c r="H176" s="16">
        <f aca="true" t="shared" si="12" ref="H176:H186">E176*F176</f>
        <v>62640</v>
      </c>
      <c r="I176" s="97"/>
    </row>
    <row r="177" spans="1:9" s="12" customFormat="1" ht="27.75" customHeight="1">
      <c r="A177" s="20" t="s">
        <v>114</v>
      </c>
      <c r="B177" s="2" t="s">
        <v>118</v>
      </c>
      <c r="C177" s="22">
        <v>14</v>
      </c>
      <c r="D177" s="7">
        <v>102.78</v>
      </c>
      <c r="E177" s="13">
        <f t="shared" si="10"/>
        <v>1438.92</v>
      </c>
      <c r="F177" s="8">
        <v>24</v>
      </c>
      <c r="G177" s="19">
        <v>40909</v>
      </c>
      <c r="H177" s="16">
        <f t="shared" si="12"/>
        <v>34534.08</v>
      </c>
      <c r="I177" s="97"/>
    </row>
    <row r="178" spans="1:9" s="12" customFormat="1" ht="27.75" customHeight="1">
      <c r="A178" s="20" t="s">
        <v>119</v>
      </c>
      <c r="B178" s="2" t="s">
        <v>120</v>
      </c>
      <c r="C178" s="22">
        <v>1</v>
      </c>
      <c r="D178" s="7">
        <v>25.53</v>
      </c>
      <c r="E178" s="13">
        <f t="shared" si="10"/>
        <v>25.53</v>
      </c>
      <c r="F178" s="8">
        <v>24</v>
      </c>
      <c r="G178" s="19">
        <v>40909</v>
      </c>
      <c r="H178" s="16">
        <f t="shared" si="12"/>
        <v>612.72</v>
      </c>
      <c r="I178" s="97"/>
    </row>
    <row r="179" spans="1:9" s="12" customFormat="1" ht="27.75" customHeight="1">
      <c r="A179" s="20" t="s">
        <v>121</v>
      </c>
      <c r="B179" s="2" t="s">
        <v>122</v>
      </c>
      <c r="C179" s="22">
        <v>1</v>
      </c>
      <c r="D179" s="7">
        <v>23.21</v>
      </c>
      <c r="E179" s="13">
        <f t="shared" si="10"/>
        <v>23.21</v>
      </c>
      <c r="F179" s="8">
        <v>36</v>
      </c>
      <c r="G179" s="19">
        <v>40909</v>
      </c>
      <c r="H179" s="16">
        <f t="shared" si="12"/>
        <v>835.5600000000001</v>
      </c>
      <c r="I179" s="97"/>
    </row>
    <row r="180" spans="1:9" s="12" customFormat="1" ht="27.75" customHeight="1">
      <c r="A180" s="20" t="s">
        <v>123</v>
      </c>
      <c r="B180" s="2" t="s">
        <v>124</v>
      </c>
      <c r="C180" s="22">
        <v>2</v>
      </c>
      <c r="D180" s="7">
        <v>964.84</v>
      </c>
      <c r="E180" s="13">
        <f t="shared" si="10"/>
        <v>1929.68</v>
      </c>
      <c r="F180" s="8">
        <v>36</v>
      </c>
      <c r="G180" s="19">
        <v>40909</v>
      </c>
      <c r="H180" s="16">
        <f t="shared" si="12"/>
        <v>69468.48</v>
      </c>
      <c r="I180" s="97"/>
    </row>
    <row r="181" spans="1:9" s="12" customFormat="1" ht="27.75" customHeight="1">
      <c r="A181" s="20" t="s">
        <v>125</v>
      </c>
      <c r="B181" s="2" t="s">
        <v>126</v>
      </c>
      <c r="C181" s="22">
        <v>1</v>
      </c>
      <c r="D181" s="7">
        <v>1621.32</v>
      </c>
      <c r="E181" s="13">
        <f t="shared" si="10"/>
        <v>1621.32</v>
      </c>
      <c r="F181" s="8">
        <v>36</v>
      </c>
      <c r="G181" s="19">
        <v>40909</v>
      </c>
      <c r="H181" s="16">
        <f t="shared" si="12"/>
        <v>58367.52</v>
      </c>
      <c r="I181" s="97"/>
    </row>
    <row r="182" spans="1:9" s="12" customFormat="1" ht="27.75" customHeight="1">
      <c r="A182" s="20" t="s">
        <v>108</v>
      </c>
      <c r="B182" s="2" t="s">
        <v>109</v>
      </c>
      <c r="C182" s="22">
        <v>2</v>
      </c>
      <c r="D182" s="7">
        <v>45.43</v>
      </c>
      <c r="E182" s="13">
        <f t="shared" si="10"/>
        <v>90.86</v>
      </c>
      <c r="F182" s="8">
        <v>36</v>
      </c>
      <c r="G182" s="19">
        <v>40909</v>
      </c>
      <c r="H182" s="16">
        <f t="shared" si="12"/>
        <v>3270.96</v>
      </c>
      <c r="I182" s="97"/>
    </row>
    <row r="183" spans="1:9" s="12" customFormat="1" ht="27.75" customHeight="1">
      <c r="A183" s="20" t="s">
        <v>110</v>
      </c>
      <c r="B183" s="2" t="s">
        <v>109</v>
      </c>
      <c r="C183" s="22">
        <v>48</v>
      </c>
      <c r="D183" s="7">
        <v>1.65</v>
      </c>
      <c r="E183" s="13">
        <f t="shared" si="10"/>
        <v>79.19999999999999</v>
      </c>
      <c r="F183" s="8">
        <v>36</v>
      </c>
      <c r="G183" s="19">
        <v>40909</v>
      </c>
      <c r="H183" s="16">
        <f t="shared" si="12"/>
        <v>2851.2</v>
      </c>
      <c r="I183" s="97"/>
    </row>
    <row r="184" spans="1:9" s="12" customFormat="1" ht="27.75" customHeight="1">
      <c r="A184" s="20" t="s">
        <v>111</v>
      </c>
      <c r="B184" s="2" t="s">
        <v>109</v>
      </c>
      <c r="C184" s="22">
        <v>2</v>
      </c>
      <c r="D184" s="7">
        <v>36.47</v>
      </c>
      <c r="E184" s="13">
        <f t="shared" si="10"/>
        <v>72.94</v>
      </c>
      <c r="F184" s="8">
        <v>36</v>
      </c>
      <c r="G184" s="19">
        <v>40909</v>
      </c>
      <c r="H184" s="16">
        <f t="shared" si="12"/>
        <v>2625.84</v>
      </c>
      <c r="I184" s="97"/>
    </row>
    <row r="185" spans="1:9" s="12" customFormat="1" ht="27.75" customHeight="1">
      <c r="A185" s="20" t="s">
        <v>115</v>
      </c>
      <c r="B185" s="2" t="s">
        <v>172</v>
      </c>
      <c r="C185" s="22">
        <v>8</v>
      </c>
      <c r="D185" s="7">
        <v>513.92</v>
      </c>
      <c r="E185" s="13">
        <f t="shared" si="10"/>
        <v>4111.36</v>
      </c>
      <c r="F185" s="8">
        <v>24</v>
      </c>
      <c r="G185" s="19">
        <v>40909</v>
      </c>
      <c r="H185" s="16">
        <f t="shared" si="12"/>
        <v>98672.63999999998</v>
      </c>
      <c r="I185" s="97"/>
    </row>
    <row r="186" spans="1:9" s="12" customFormat="1" ht="27.75" customHeight="1">
      <c r="A186" s="20" t="s">
        <v>117</v>
      </c>
      <c r="B186" s="2" t="s">
        <v>172</v>
      </c>
      <c r="C186" s="22">
        <v>20</v>
      </c>
      <c r="D186" s="7">
        <v>424.4</v>
      </c>
      <c r="E186" s="13">
        <f t="shared" si="10"/>
        <v>8488</v>
      </c>
      <c r="F186" s="8">
        <v>24</v>
      </c>
      <c r="G186" s="19">
        <v>40909</v>
      </c>
      <c r="H186" s="16">
        <f t="shared" si="12"/>
        <v>203712</v>
      </c>
      <c r="I186" s="97"/>
    </row>
    <row r="187" spans="1:9" s="12" customFormat="1" ht="27.75" customHeight="1">
      <c r="A187" s="20" t="s">
        <v>173</v>
      </c>
      <c r="B187" s="2" t="s">
        <v>126</v>
      </c>
      <c r="C187" s="22">
        <v>1</v>
      </c>
      <c r="D187" s="7">
        <v>1621.32</v>
      </c>
      <c r="E187" s="13">
        <f t="shared" si="10"/>
        <v>1621.32</v>
      </c>
      <c r="F187" s="8">
        <v>36</v>
      </c>
      <c r="G187" s="19">
        <v>40909</v>
      </c>
      <c r="H187" s="16">
        <f aca="true" t="shared" si="13" ref="H187:H219">E187*F187</f>
        <v>58367.52</v>
      </c>
      <c r="I187" s="97"/>
    </row>
    <row r="188" spans="1:9" s="12" customFormat="1" ht="27.75" customHeight="1">
      <c r="A188" s="20" t="s">
        <v>174</v>
      </c>
      <c r="B188" s="2" t="s">
        <v>175</v>
      </c>
      <c r="C188" s="22">
        <v>2</v>
      </c>
      <c r="D188" s="7">
        <v>6.3</v>
      </c>
      <c r="E188" s="13">
        <f t="shared" si="10"/>
        <v>12.6</v>
      </c>
      <c r="F188" s="8">
        <v>36</v>
      </c>
      <c r="G188" s="19">
        <v>40909</v>
      </c>
      <c r="H188" s="16">
        <f t="shared" si="13"/>
        <v>453.59999999999997</v>
      </c>
      <c r="I188" s="97"/>
    </row>
    <row r="189" spans="1:9" s="12" customFormat="1" ht="27.75" customHeight="1">
      <c r="A189" s="20" t="s">
        <v>176</v>
      </c>
      <c r="B189" s="2" t="s">
        <v>175</v>
      </c>
      <c r="C189" s="22">
        <v>2</v>
      </c>
      <c r="D189" s="7">
        <v>2.62</v>
      </c>
      <c r="E189" s="13">
        <f t="shared" si="10"/>
        <v>5.24</v>
      </c>
      <c r="F189" s="8">
        <v>36</v>
      </c>
      <c r="G189" s="19">
        <v>40909</v>
      </c>
      <c r="H189" s="16">
        <f t="shared" si="13"/>
        <v>188.64000000000001</v>
      </c>
      <c r="I189" s="97"/>
    </row>
    <row r="190" spans="1:9" s="12" customFormat="1" ht="27.75" customHeight="1">
      <c r="A190" s="20" t="s">
        <v>177</v>
      </c>
      <c r="B190" s="2" t="s">
        <v>175</v>
      </c>
      <c r="C190" s="22">
        <v>2</v>
      </c>
      <c r="D190" s="7">
        <v>77.92</v>
      </c>
      <c r="E190" s="13">
        <f t="shared" si="10"/>
        <v>155.84</v>
      </c>
      <c r="F190" s="8">
        <v>36</v>
      </c>
      <c r="G190" s="19">
        <v>40909</v>
      </c>
      <c r="H190" s="16">
        <f t="shared" si="13"/>
        <v>5610.24</v>
      </c>
      <c r="I190" s="97"/>
    </row>
    <row r="191" spans="1:9" s="12" customFormat="1" ht="42">
      <c r="A191" s="20" t="s">
        <v>178</v>
      </c>
      <c r="B191" s="2">
        <v>9119</v>
      </c>
      <c r="C191" s="22">
        <v>1</v>
      </c>
      <c r="D191" s="7">
        <v>2267.87</v>
      </c>
      <c r="E191" s="13">
        <f t="shared" si="10"/>
        <v>2267.87</v>
      </c>
      <c r="F191" s="8">
        <v>36</v>
      </c>
      <c r="G191" s="19">
        <v>40909</v>
      </c>
      <c r="H191" s="16">
        <f t="shared" si="13"/>
        <v>81643.31999999999</v>
      </c>
      <c r="I191" s="97"/>
    </row>
    <row r="192" spans="1:9" s="12" customFormat="1" ht="42">
      <c r="A192" s="20" t="s">
        <v>179</v>
      </c>
      <c r="B192" s="2" t="s">
        <v>126</v>
      </c>
      <c r="C192" s="22">
        <v>1</v>
      </c>
      <c r="D192" s="7">
        <v>1117.35</v>
      </c>
      <c r="E192" s="13">
        <f t="shared" si="10"/>
        <v>1117.35</v>
      </c>
      <c r="F192" s="8">
        <v>36</v>
      </c>
      <c r="G192" s="19">
        <v>40909</v>
      </c>
      <c r="H192" s="16">
        <f t="shared" si="13"/>
        <v>40224.6</v>
      </c>
      <c r="I192" s="97"/>
    </row>
    <row r="193" spans="1:9" s="12" customFormat="1" ht="27.75" customHeight="1">
      <c r="A193" s="20" t="s">
        <v>180</v>
      </c>
      <c r="B193" s="2" t="s">
        <v>126</v>
      </c>
      <c r="C193" s="22">
        <v>1</v>
      </c>
      <c r="D193" s="7">
        <v>817.63</v>
      </c>
      <c r="E193" s="13">
        <f t="shared" si="10"/>
        <v>817.63</v>
      </c>
      <c r="F193" s="8">
        <v>36</v>
      </c>
      <c r="G193" s="19">
        <v>40909</v>
      </c>
      <c r="H193" s="16">
        <f t="shared" si="13"/>
        <v>29434.68</v>
      </c>
      <c r="I193" s="97"/>
    </row>
    <row r="194" spans="1:9" s="12" customFormat="1" ht="63">
      <c r="A194" s="20" t="s">
        <v>550</v>
      </c>
      <c r="B194" s="2" t="s">
        <v>181</v>
      </c>
      <c r="C194" s="22">
        <v>1</v>
      </c>
      <c r="D194" s="33">
        <v>426.8</v>
      </c>
      <c r="E194" s="13">
        <f t="shared" si="10"/>
        <v>426.8</v>
      </c>
      <c r="F194" s="8">
        <v>36</v>
      </c>
      <c r="G194" s="19">
        <v>40909</v>
      </c>
      <c r="H194" s="16">
        <f t="shared" si="13"/>
        <v>15364.800000000001</v>
      </c>
      <c r="I194" s="97"/>
    </row>
    <row r="195" spans="1:9" s="12" customFormat="1" ht="63">
      <c r="A195" s="20" t="s">
        <v>551</v>
      </c>
      <c r="B195" s="2" t="s">
        <v>182</v>
      </c>
      <c r="C195" s="22">
        <v>1</v>
      </c>
      <c r="D195" s="33">
        <v>271.04</v>
      </c>
      <c r="E195" s="13">
        <f t="shared" si="10"/>
        <v>271.04</v>
      </c>
      <c r="F195" s="8">
        <v>36</v>
      </c>
      <c r="G195" s="19">
        <v>40909</v>
      </c>
      <c r="H195" s="16">
        <f t="shared" si="13"/>
        <v>9757.44</v>
      </c>
      <c r="I195" s="97"/>
    </row>
    <row r="196" spans="1:9" s="12" customFormat="1" ht="53.25" customHeight="1">
      <c r="A196" s="20" t="s">
        <v>552</v>
      </c>
      <c r="B196" s="2" t="s">
        <v>183</v>
      </c>
      <c r="C196" s="22">
        <v>1</v>
      </c>
      <c r="D196" s="33">
        <v>51.57</v>
      </c>
      <c r="E196" s="13">
        <f t="shared" si="10"/>
        <v>51.57</v>
      </c>
      <c r="F196" s="8">
        <v>36</v>
      </c>
      <c r="G196" s="19">
        <v>40909</v>
      </c>
      <c r="H196" s="16">
        <f t="shared" si="13"/>
        <v>1856.52</v>
      </c>
      <c r="I196" s="97"/>
    </row>
    <row r="197" spans="1:9" s="12" customFormat="1" ht="53.25" customHeight="1">
      <c r="A197" s="20" t="s">
        <v>553</v>
      </c>
      <c r="B197" s="2" t="s">
        <v>183</v>
      </c>
      <c r="C197" s="22">
        <v>2</v>
      </c>
      <c r="D197" s="33">
        <v>32.56</v>
      </c>
      <c r="E197" s="13">
        <f t="shared" si="10"/>
        <v>65.12</v>
      </c>
      <c r="F197" s="8">
        <v>36</v>
      </c>
      <c r="G197" s="19">
        <v>40909</v>
      </c>
      <c r="H197" s="16">
        <f t="shared" si="13"/>
        <v>2344.32</v>
      </c>
      <c r="I197" s="97"/>
    </row>
    <row r="198" spans="1:9" s="12" customFormat="1" ht="53.25" customHeight="1">
      <c r="A198" s="34" t="s">
        <v>157</v>
      </c>
      <c r="B198" s="35" t="s">
        <v>184</v>
      </c>
      <c r="C198" s="36">
        <v>1</v>
      </c>
      <c r="D198" s="37">
        <v>8870.4</v>
      </c>
      <c r="E198" s="13">
        <f t="shared" si="10"/>
        <v>8870.4</v>
      </c>
      <c r="F198" s="8">
        <v>36</v>
      </c>
      <c r="G198" s="19">
        <v>40909</v>
      </c>
      <c r="H198" s="16">
        <f t="shared" si="13"/>
        <v>319334.39999999997</v>
      </c>
      <c r="I198" s="97"/>
    </row>
    <row r="199" spans="1:9" s="12" customFormat="1" ht="15.75" customHeight="1">
      <c r="A199" s="20" t="s">
        <v>185</v>
      </c>
      <c r="B199" s="35" t="s">
        <v>186</v>
      </c>
      <c r="C199" s="36">
        <v>1</v>
      </c>
      <c r="D199" s="38"/>
      <c r="E199" s="13"/>
      <c r="F199" s="8"/>
      <c r="G199" s="19"/>
      <c r="H199" s="16"/>
      <c r="I199" s="97"/>
    </row>
    <row r="200" spans="1:9" s="12" customFormat="1" ht="15.75" customHeight="1">
      <c r="A200" s="20" t="s">
        <v>187</v>
      </c>
      <c r="B200" s="35" t="s">
        <v>188</v>
      </c>
      <c r="C200" s="36">
        <v>12</v>
      </c>
      <c r="D200" s="38"/>
      <c r="E200" s="13"/>
      <c r="F200" s="8"/>
      <c r="G200" s="19"/>
      <c r="H200" s="16"/>
      <c r="I200" s="97"/>
    </row>
    <row r="201" spans="1:9" s="12" customFormat="1" ht="15.75" customHeight="1">
      <c r="A201" s="20" t="s">
        <v>189</v>
      </c>
      <c r="B201" s="35" t="s">
        <v>190</v>
      </c>
      <c r="C201" s="36">
        <v>20</v>
      </c>
      <c r="D201" s="38"/>
      <c r="E201" s="13"/>
      <c r="F201" s="8"/>
      <c r="G201" s="19"/>
      <c r="H201" s="16"/>
      <c r="I201" s="97"/>
    </row>
    <row r="202" spans="1:9" s="12" customFormat="1" ht="15.75" customHeight="1">
      <c r="A202" s="20" t="s">
        <v>191</v>
      </c>
      <c r="B202" s="35" t="s">
        <v>190</v>
      </c>
      <c r="C202" s="36">
        <v>3</v>
      </c>
      <c r="D202" s="38"/>
      <c r="E202" s="13"/>
      <c r="F202" s="8"/>
      <c r="G202" s="19"/>
      <c r="H202" s="16"/>
      <c r="I202" s="97"/>
    </row>
    <row r="203" spans="1:9" s="12" customFormat="1" ht="15.75" customHeight="1">
      <c r="A203" s="20" t="s">
        <v>192</v>
      </c>
      <c r="B203" s="35" t="s">
        <v>193</v>
      </c>
      <c r="C203" s="36">
        <v>1</v>
      </c>
      <c r="D203" s="38"/>
      <c r="E203" s="13"/>
      <c r="F203" s="8"/>
      <c r="G203" s="19"/>
      <c r="H203" s="16"/>
      <c r="I203" s="97"/>
    </row>
    <row r="204" spans="1:9" s="12" customFormat="1" ht="29.25" customHeight="1">
      <c r="A204" s="20" t="s">
        <v>194</v>
      </c>
      <c r="B204" s="2" t="s">
        <v>195</v>
      </c>
      <c r="C204" s="22">
        <v>1</v>
      </c>
      <c r="D204" s="38">
        <v>117.13</v>
      </c>
      <c r="E204" s="13">
        <f aca="true" t="shared" si="14" ref="E204:E214">D204*C204</f>
        <v>117.13</v>
      </c>
      <c r="F204" s="8">
        <v>12</v>
      </c>
      <c r="G204" s="19">
        <v>40909</v>
      </c>
      <c r="H204" s="16">
        <f t="shared" si="13"/>
        <v>1405.56</v>
      </c>
      <c r="I204" s="97"/>
    </row>
    <row r="205" spans="1:9" s="12" customFormat="1" ht="29.25" customHeight="1">
      <c r="A205" s="20" t="s">
        <v>194</v>
      </c>
      <c r="B205" s="2" t="s">
        <v>196</v>
      </c>
      <c r="C205" s="22">
        <v>4</v>
      </c>
      <c r="D205" s="38">
        <v>40.48</v>
      </c>
      <c r="E205" s="13">
        <f t="shared" si="14"/>
        <v>161.92</v>
      </c>
      <c r="F205" s="8">
        <v>12</v>
      </c>
      <c r="G205" s="19">
        <v>40909</v>
      </c>
      <c r="H205" s="16">
        <f t="shared" si="13"/>
        <v>1943.04</v>
      </c>
      <c r="I205" s="97"/>
    </row>
    <row r="206" spans="1:9" s="12" customFormat="1" ht="29.25" customHeight="1">
      <c r="A206" s="20" t="s">
        <v>194</v>
      </c>
      <c r="B206" s="2" t="s">
        <v>197</v>
      </c>
      <c r="C206" s="22">
        <v>2</v>
      </c>
      <c r="D206" s="38">
        <v>39.16</v>
      </c>
      <c r="E206" s="13">
        <f t="shared" si="14"/>
        <v>78.32</v>
      </c>
      <c r="F206" s="8">
        <v>12</v>
      </c>
      <c r="G206" s="19">
        <v>40909</v>
      </c>
      <c r="H206" s="16">
        <f t="shared" si="13"/>
        <v>939.8399999999999</v>
      </c>
      <c r="I206" s="97"/>
    </row>
    <row r="207" spans="1:9" s="12" customFormat="1" ht="29.25" customHeight="1">
      <c r="A207" s="20" t="s">
        <v>198</v>
      </c>
      <c r="B207" s="2" t="s">
        <v>199</v>
      </c>
      <c r="C207" s="22">
        <v>8</v>
      </c>
      <c r="D207" s="38">
        <v>40.48</v>
      </c>
      <c r="E207" s="13">
        <f t="shared" si="14"/>
        <v>323.84</v>
      </c>
      <c r="F207" s="8">
        <v>12</v>
      </c>
      <c r="G207" s="19">
        <v>40909</v>
      </c>
      <c r="H207" s="16">
        <f t="shared" si="13"/>
        <v>3886.08</v>
      </c>
      <c r="I207" s="97"/>
    </row>
    <row r="208" spans="1:9" s="12" customFormat="1" ht="29.25" customHeight="1">
      <c r="A208" s="20" t="s">
        <v>200</v>
      </c>
      <c r="B208" s="2" t="s">
        <v>201</v>
      </c>
      <c r="C208" s="22">
        <v>2</v>
      </c>
      <c r="D208" s="38">
        <v>398.2</v>
      </c>
      <c r="E208" s="13">
        <f t="shared" si="14"/>
        <v>796.4</v>
      </c>
      <c r="F208" s="8">
        <v>36</v>
      </c>
      <c r="G208" s="19">
        <v>40909</v>
      </c>
      <c r="H208" s="16">
        <f t="shared" si="13"/>
        <v>28670.399999999998</v>
      </c>
      <c r="I208" s="97"/>
    </row>
    <row r="209" spans="1:9" s="12" customFormat="1" ht="29.25" customHeight="1">
      <c r="A209" s="20" t="s">
        <v>200</v>
      </c>
      <c r="B209" s="2" t="s">
        <v>202</v>
      </c>
      <c r="C209" s="22">
        <v>4</v>
      </c>
      <c r="D209" s="38">
        <v>642.4</v>
      </c>
      <c r="E209" s="13">
        <f t="shared" si="14"/>
        <v>2569.6</v>
      </c>
      <c r="F209" s="8">
        <v>36</v>
      </c>
      <c r="G209" s="19">
        <v>40909</v>
      </c>
      <c r="H209" s="16">
        <f t="shared" si="13"/>
        <v>92505.59999999999</v>
      </c>
      <c r="I209" s="97"/>
    </row>
    <row r="210" spans="1:9" s="12" customFormat="1" ht="29.25" customHeight="1">
      <c r="A210" s="20" t="s">
        <v>203</v>
      </c>
      <c r="B210" s="2" t="s">
        <v>204</v>
      </c>
      <c r="C210" s="22">
        <v>2</v>
      </c>
      <c r="D210" s="38">
        <v>18.6</v>
      </c>
      <c r="E210" s="13">
        <f t="shared" si="14"/>
        <v>37.2</v>
      </c>
      <c r="F210" s="8">
        <v>36</v>
      </c>
      <c r="G210" s="19">
        <v>40909</v>
      </c>
      <c r="H210" s="16">
        <f t="shared" si="13"/>
        <v>1339.2</v>
      </c>
      <c r="I210" s="97"/>
    </row>
    <row r="211" spans="1:9" s="12" customFormat="1" ht="33.75" customHeight="1">
      <c r="A211" s="39" t="s">
        <v>206</v>
      </c>
      <c r="B211" s="35">
        <v>2107</v>
      </c>
      <c r="C211" s="40">
        <v>1</v>
      </c>
      <c r="D211" s="41">
        <v>9605</v>
      </c>
      <c r="E211" s="42">
        <f t="shared" si="14"/>
        <v>9605</v>
      </c>
      <c r="F211" s="43">
        <v>36</v>
      </c>
      <c r="G211" s="44">
        <v>40909</v>
      </c>
      <c r="H211" s="99">
        <f t="shared" si="13"/>
        <v>345780</v>
      </c>
      <c r="I211" s="97"/>
    </row>
    <row r="212" spans="1:9" s="12" customFormat="1" ht="33" customHeight="1">
      <c r="A212" s="39" t="s">
        <v>207</v>
      </c>
      <c r="B212" s="35">
        <v>2423</v>
      </c>
      <c r="C212" s="40">
        <v>1</v>
      </c>
      <c r="D212" s="41">
        <v>2978</v>
      </c>
      <c r="E212" s="42">
        <f t="shared" si="14"/>
        <v>2978</v>
      </c>
      <c r="F212" s="43">
        <v>36</v>
      </c>
      <c r="G212" s="44">
        <v>40909</v>
      </c>
      <c r="H212" s="99">
        <f t="shared" si="13"/>
        <v>107208</v>
      </c>
      <c r="I212" s="97"/>
    </row>
    <row r="213" spans="1:9" s="12" customFormat="1" ht="31.5">
      <c r="A213" s="39" t="s">
        <v>158</v>
      </c>
      <c r="B213" s="35">
        <v>2109</v>
      </c>
      <c r="C213" s="40">
        <v>2</v>
      </c>
      <c r="D213" s="41">
        <v>630</v>
      </c>
      <c r="E213" s="42">
        <f t="shared" si="14"/>
        <v>1260</v>
      </c>
      <c r="F213" s="43">
        <v>36</v>
      </c>
      <c r="G213" s="44">
        <v>40909</v>
      </c>
      <c r="H213" s="99">
        <f t="shared" si="13"/>
        <v>45360</v>
      </c>
      <c r="I213" s="97"/>
    </row>
    <row r="214" spans="1:9" s="12" customFormat="1" ht="29.25" customHeight="1">
      <c r="A214" s="39" t="s">
        <v>159</v>
      </c>
      <c r="B214" s="35">
        <v>3584</v>
      </c>
      <c r="C214" s="40">
        <v>1</v>
      </c>
      <c r="D214" s="41">
        <v>621</v>
      </c>
      <c r="E214" s="42">
        <f t="shared" si="14"/>
        <v>621</v>
      </c>
      <c r="F214" s="43">
        <v>36</v>
      </c>
      <c r="G214" s="44">
        <v>40909</v>
      </c>
      <c r="H214" s="99">
        <f t="shared" si="13"/>
        <v>22356</v>
      </c>
      <c r="I214" s="97"/>
    </row>
    <row r="215" spans="1:9" s="12" customFormat="1" ht="53.25" customHeight="1">
      <c r="A215" s="45" t="s">
        <v>208</v>
      </c>
      <c r="B215" s="35"/>
      <c r="C215" s="40"/>
      <c r="D215" s="41"/>
      <c r="E215" s="42"/>
      <c r="F215" s="43"/>
      <c r="G215" s="44"/>
      <c r="H215" s="99"/>
      <c r="I215" s="97"/>
    </row>
    <row r="216" spans="1:9" s="12" customFormat="1" ht="25.5" customHeight="1">
      <c r="A216" s="39" t="s">
        <v>160</v>
      </c>
      <c r="B216" s="35">
        <v>2107</v>
      </c>
      <c r="C216" s="40">
        <v>1</v>
      </c>
      <c r="D216" s="41">
        <v>2280</v>
      </c>
      <c r="E216" s="42">
        <f>D216*C216</f>
        <v>2280</v>
      </c>
      <c r="F216" s="43">
        <v>36</v>
      </c>
      <c r="G216" s="44">
        <v>40909</v>
      </c>
      <c r="H216" s="99">
        <f t="shared" si="13"/>
        <v>82080</v>
      </c>
      <c r="I216" s="97"/>
    </row>
    <row r="217" spans="1:9" s="12" customFormat="1" ht="25.5" customHeight="1">
      <c r="A217" s="20" t="s">
        <v>161</v>
      </c>
      <c r="B217" s="35">
        <v>2107</v>
      </c>
      <c r="C217" s="40">
        <v>1</v>
      </c>
      <c r="D217" s="41">
        <v>1824</v>
      </c>
      <c r="E217" s="42">
        <f>D217*C217</f>
        <v>1824</v>
      </c>
      <c r="F217" s="43">
        <v>36</v>
      </c>
      <c r="G217" s="44">
        <v>40909</v>
      </c>
      <c r="H217" s="99">
        <f t="shared" si="13"/>
        <v>65664</v>
      </c>
      <c r="I217" s="97"/>
    </row>
    <row r="218" spans="1:9" s="12" customFormat="1" ht="25.5" customHeight="1">
      <c r="A218" s="39" t="s">
        <v>162</v>
      </c>
      <c r="B218" s="35">
        <v>2423</v>
      </c>
      <c r="C218" s="40">
        <v>2</v>
      </c>
      <c r="D218" s="41">
        <v>1350</v>
      </c>
      <c r="E218" s="42">
        <f>D218*C218</f>
        <v>2700</v>
      </c>
      <c r="F218" s="43">
        <v>36</v>
      </c>
      <c r="G218" s="44">
        <v>40909</v>
      </c>
      <c r="H218" s="99">
        <f t="shared" si="13"/>
        <v>97200</v>
      </c>
      <c r="I218" s="97"/>
    </row>
    <row r="219" spans="1:9" s="12" customFormat="1" ht="53.25" customHeight="1">
      <c r="A219" s="34" t="s">
        <v>209</v>
      </c>
      <c r="B219" s="35">
        <v>3584</v>
      </c>
      <c r="C219" s="40">
        <v>1</v>
      </c>
      <c r="D219" s="41">
        <v>3010</v>
      </c>
      <c r="E219" s="42">
        <f>D219*C219</f>
        <v>3010</v>
      </c>
      <c r="F219" s="43">
        <v>36</v>
      </c>
      <c r="G219" s="44">
        <v>40909</v>
      </c>
      <c r="H219" s="99">
        <f t="shared" si="13"/>
        <v>108360</v>
      </c>
      <c r="I219" s="97"/>
    </row>
    <row r="220" spans="1:9" s="12" customFormat="1" ht="15.75" customHeight="1">
      <c r="A220" s="39" t="s">
        <v>210</v>
      </c>
      <c r="B220" s="35" t="s">
        <v>211</v>
      </c>
      <c r="C220" s="40"/>
      <c r="D220" s="41"/>
      <c r="E220" s="42"/>
      <c r="F220" s="43"/>
      <c r="G220" s="94"/>
      <c r="H220" s="99"/>
      <c r="I220" s="97"/>
    </row>
    <row r="221" spans="1:9" s="12" customFormat="1" ht="15.75" customHeight="1">
      <c r="A221" s="39" t="s">
        <v>212</v>
      </c>
      <c r="B221" s="35" t="s">
        <v>213</v>
      </c>
      <c r="C221" s="40"/>
      <c r="D221" s="41"/>
      <c r="E221" s="42"/>
      <c r="F221" s="43"/>
      <c r="G221" s="94"/>
      <c r="H221" s="99"/>
      <c r="I221" s="97"/>
    </row>
    <row r="222" spans="1:9" s="12" customFormat="1" ht="15.75" customHeight="1">
      <c r="A222" s="39" t="s">
        <v>212</v>
      </c>
      <c r="B222" s="35" t="s">
        <v>11</v>
      </c>
      <c r="C222" s="40"/>
      <c r="D222" s="41"/>
      <c r="E222" s="42"/>
      <c r="F222" s="43"/>
      <c r="G222" s="94"/>
      <c r="H222" s="99"/>
      <c r="I222" s="97"/>
    </row>
    <row r="223" spans="1:9" s="12" customFormat="1" ht="15.75" customHeight="1">
      <c r="A223" s="39" t="s">
        <v>214</v>
      </c>
      <c r="B223" s="35" t="s">
        <v>13</v>
      </c>
      <c r="C223" s="40"/>
      <c r="D223" s="41"/>
      <c r="E223" s="42"/>
      <c r="F223" s="43"/>
      <c r="G223" s="94"/>
      <c r="H223" s="99"/>
      <c r="I223" s="97"/>
    </row>
    <row r="224" spans="1:9" s="12" customFormat="1" ht="15" customHeight="1">
      <c r="A224" s="39" t="s">
        <v>212</v>
      </c>
      <c r="B224" s="35" t="s">
        <v>215</v>
      </c>
      <c r="C224" s="40"/>
      <c r="D224" s="41"/>
      <c r="E224" s="42"/>
      <c r="F224" s="43"/>
      <c r="G224" s="94"/>
      <c r="H224" s="99"/>
      <c r="I224" s="97"/>
    </row>
    <row r="225" spans="1:9" s="12" customFormat="1" ht="15" customHeight="1">
      <c r="A225" s="39" t="s">
        <v>216</v>
      </c>
      <c r="B225" s="35" t="s">
        <v>217</v>
      </c>
      <c r="C225" s="40"/>
      <c r="D225" s="41"/>
      <c r="E225" s="42"/>
      <c r="F225" s="43"/>
      <c r="G225" s="94"/>
      <c r="H225" s="99"/>
      <c r="I225" s="97"/>
    </row>
    <row r="226" spans="1:9" s="12" customFormat="1" ht="27" customHeight="1">
      <c r="A226" s="39" t="s">
        <v>163</v>
      </c>
      <c r="B226" s="35" t="s">
        <v>218</v>
      </c>
      <c r="C226" s="40">
        <v>2</v>
      </c>
      <c r="D226" s="41">
        <v>698</v>
      </c>
      <c r="E226" s="42">
        <f aca="true" t="shared" si="15" ref="E226:E261">D226*C226</f>
        <v>1396</v>
      </c>
      <c r="F226" s="43">
        <v>36</v>
      </c>
      <c r="G226" s="44">
        <v>40909</v>
      </c>
      <c r="H226" s="99">
        <f aca="true" t="shared" si="16" ref="H226:H266">E226*F226</f>
        <v>50256</v>
      </c>
      <c r="I226" s="97"/>
    </row>
    <row r="227" spans="1:9" s="12" customFormat="1" ht="27" customHeight="1">
      <c r="A227" s="39" t="s">
        <v>219</v>
      </c>
      <c r="B227" s="35" t="s">
        <v>220</v>
      </c>
      <c r="C227" s="40">
        <v>4</v>
      </c>
      <c r="D227" s="41">
        <v>58</v>
      </c>
      <c r="E227" s="42">
        <f t="shared" si="15"/>
        <v>232</v>
      </c>
      <c r="F227" s="43">
        <v>36</v>
      </c>
      <c r="G227" s="44">
        <v>40909</v>
      </c>
      <c r="H227" s="99">
        <f t="shared" si="16"/>
        <v>8352</v>
      </c>
      <c r="I227" s="97"/>
    </row>
    <row r="228" spans="1:9" s="12" customFormat="1" ht="27" customHeight="1">
      <c r="A228" s="39" t="s">
        <v>221</v>
      </c>
      <c r="B228" s="35" t="s">
        <v>222</v>
      </c>
      <c r="C228" s="40">
        <v>1</v>
      </c>
      <c r="D228" s="41">
        <v>785</v>
      </c>
      <c r="E228" s="42">
        <f t="shared" si="15"/>
        <v>785</v>
      </c>
      <c r="F228" s="43">
        <v>36</v>
      </c>
      <c r="G228" s="44">
        <v>40909</v>
      </c>
      <c r="H228" s="99">
        <f t="shared" si="16"/>
        <v>28260</v>
      </c>
      <c r="I228" s="97"/>
    </row>
    <row r="229" spans="1:9" s="12" customFormat="1" ht="27" customHeight="1">
      <c r="A229" s="39" t="s">
        <v>223</v>
      </c>
      <c r="B229" s="35" t="s">
        <v>224</v>
      </c>
      <c r="C229" s="40">
        <v>1</v>
      </c>
      <c r="D229" s="41">
        <v>1160</v>
      </c>
      <c r="E229" s="42">
        <f t="shared" si="15"/>
        <v>1160</v>
      </c>
      <c r="F229" s="43">
        <v>36</v>
      </c>
      <c r="G229" s="44">
        <v>40909</v>
      </c>
      <c r="H229" s="99">
        <f t="shared" si="16"/>
        <v>41760</v>
      </c>
      <c r="I229" s="97"/>
    </row>
    <row r="230" spans="1:9" s="12" customFormat="1" ht="27" customHeight="1">
      <c r="A230" s="39" t="s">
        <v>225</v>
      </c>
      <c r="B230" s="35" t="s">
        <v>226</v>
      </c>
      <c r="C230" s="40">
        <v>30</v>
      </c>
      <c r="D230" s="41">
        <v>1.35</v>
      </c>
      <c r="E230" s="42">
        <f t="shared" si="15"/>
        <v>40.5</v>
      </c>
      <c r="F230" s="43">
        <v>36</v>
      </c>
      <c r="G230" s="44">
        <v>40909</v>
      </c>
      <c r="H230" s="99">
        <f t="shared" si="16"/>
        <v>1458</v>
      </c>
      <c r="I230" s="97"/>
    </row>
    <row r="231" spans="1:9" s="12" customFormat="1" ht="27" customHeight="1">
      <c r="A231" s="39" t="s">
        <v>227</v>
      </c>
      <c r="B231" s="35" t="s">
        <v>226</v>
      </c>
      <c r="C231" s="40">
        <v>5</v>
      </c>
      <c r="D231" s="41">
        <v>2.2</v>
      </c>
      <c r="E231" s="42">
        <f t="shared" si="15"/>
        <v>11</v>
      </c>
      <c r="F231" s="43">
        <v>36</v>
      </c>
      <c r="G231" s="44">
        <v>40909</v>
      </c>
      <c r="H231" s="99">
        <f t="shared" si="16"/>
        <v>396</v>
      </c>
      <c r="I231" s="97"/>
    </row>
    <row r="232" spans="1:9" s="12" customFormat="1" ht="53.25" customHeight="1">
      <c r="A232" s="39" t="s">
        <v>164</v>
      </c>
      <c r="B232" s="35" t="s">
        <v>228</v>
      </c>
      <c r="C232" s="40">
        <v>21</v>
      </c>
      <c r="D232" s="41">
        <v>3.1</v>
      </c>
      <c r="E232" s="42">
        <f t="shared" si="15"/>
        <v>65.10000000000001</v>
      </c>
      <c r="F232" s="43">
        <v>36</v>
      </c>
      <c r="G232" s="44">
        <v>40909</v>
      </c>
      <c r="H232" s="99">
        <f t="shared" si="16"/>
        <v>2343.6000000000004</v>
      </c>
      <c r="I232" s="97"/>
    </row>
    <row r="233" spans="1:9" s="12" customFormat="1" ht="115.5">
      <c r="A233" s="39" t="s">
        <v>165</v>
      </c>
      <c r="B233" s="25" t="s">
        <v>229</v>
      </c>
      <c r="C233" s="40">
        <v>5</v>
      </c>
      <c r="D233" s="41">
        <v>340</v>
      </c>
      <c r="E233" s="42">
        <f t="shared" si="15"/>
        <v>1700</v>
      </c>
      <c r="F233" s="43">
        <v>36</v>
      </c>
      <c r="G233" s="44">
        <v>40909</v>
      </c>
      <c r="H233" s="99">
        <f t="shared" si="16"/>
        <v>61200</v>
      </c>
      <c r="I233" s="97"/>
    </row>
    <row r="234" spans="1:9" s="12" customFormat="1" ht="94.5">
      <c r="A234" s="39" t="s">
        <v>166</v>
      </c>
      <c r="B234" s="25" t="s">
        <v>230</v>
      </c>
      <c r="C234" s="40">
        <v>2</v>
      </c>
      <c r="D234" s="41">
        <v>60</v>
      </c>
      <c r="E234" s="42">
        <f t="shared" si="15"/>
        <v>120</v>
      </c>
      <c r="F234" s="43">
        <v>36</v>
      </c>
      <c r="G234" s="44">
        <v>40909</v>
      </c>
      <c r="H234" s="99">
        <f t="shared" si="16"/>
        <v>4320</v>
      </c>
      <c r="I234" s="97"/>
    </row>
    <row r="235" spans="1:9" s="12" customFormat="1" ht="94.5">
      <c r="A235" s="39" t="s">
        <v>166</v>
      </c>
      <c r="B235" s="25" t="s">
        <v>230</v>
      </c>
      <c r="C235" s="40">
        <v>1</v>
      </c>
      <c r="D235" s="41">
        <v>60</v>
      </c>
      <c r="E235" s="42">
        <f t="shared" si="15"/>
        <v>60</v>
      </c>
      <c r="F235" s="43">
        <v>36</v>
      </c>
      <c r="G235" s="44">
        <v>40909</v>
      </c>
      <c r="H235" s="99">
        <f t="shared" si="16"/>
        <v>2160</v>
      </c>
      <c r="I235" s="97"/>
    </row>
    <row r="236" spans="1:9" s="12" customFormat="1" ht="84">
      <c r="A236" s="39" t="s">
        <v>167</v>
      </c>
      <c r="B236" s="25" t="s">
        <v>231</v>
      </c>
      <c r="C236" s="40">
        <v>5</v>
      </c>
      <c r="D236" s="41">
        <v>178</v>
      </c>
      <c r="E236" s="42">
        <f t="shared" si="15"/>
        <v>890</v>
      </c>
      <c r="F236" s="43">
        <v>36</v>
      </c>
      <c r="G236" s="44">
        <v>40909</v>
      </c>
      <c r="H236" s="99">
        <f t="shared" si="16"/>
        <v>32040</v>
      </c>
      <c r="I236" s="97"/>
    </row>
    <row r="237" spans="1:9" s="12" customFormat="1" ht="84">
      <c r="A237" s="39" t="s">
        <v>168</v>
      </c>
      <c r="B237" s="25" t="s">
        <v>118</v>
      </c>
      <c r="C237" s="40">
        <v>17</v>
      </c>
      <c r="D237" s="41">
        <v>112</v>
      </c>
      <c r="E237" s="42">
        <f t="shared" si="15"/>
        <v>1904</v>
      </c>
      <c r="F237" s="43">
        <v>36</v>
      </c>
      <c r="G237" s="44">
        <v>40909</v>
      </c>
      <c r="H237" s="99">
        <f t="shared" si="16"/>
        <v>68544</v>
      </c>
      <c r="I237" s="97"/>
    </row>
    <row r="238" spans="1:9" s="12" customFormat="1" ht="52.5">
      <c r="A238" s="39" t="s">
        <v>169</v>
      </c>
      <c r="B238" s="46" t="s">
        <v>361</v>
      </c>
      <c r="C238" s="40">
        <v>10</v>
      </c>
      <c r="D238" s="41">
        <v>105</v>
      </c>
      <c r="E238" s="42">
        <f t="shared" si="15"/>
        <v>1050</v>
      </c>
      <c r="F238" s="43">
        <v>36</v>
      </c>
      <c r="G238" s="44">
        <v>40909</v>
      </c>
      <c r="H238" s="99">
        <f t="shared" si="16"/>
        <v>37800</v>
      </c>
      <c r="I238" s="97"/>
    </row>
    <row r="239" spans="1:9" s="12" customFormat="1" ht="84">
      <c r="A239" s="39" t="s">
        <v>170</v>
      </c>
      <c r="B239" s="25" t="s">
        <v>118</v>
      </c>
      <c r="C239" s="40">
        <v>1</v>
      </c>
      <c r="D239" s="41">
        <v>103</v>
      </c>
      <c r="E239" s="42">
        <f t="shared" si="15"/>
        <v>103</v>
      </c>
      <c r="F239" s="43">
        <v>36</v>
      </c>
      <c r="G239" s="44">
        <v>40909</v>
      </c>
      <c r="H239" s="99">
        <f t="shared" si="16"/>
        <v>3708</v>
      </c>
      <c r="I239" s="97"/>
    </row>
    <row r="240" spans="1:9" s="12" customFormat="1" ht="94.5">
      <c r="A240" s="39" t="s">
        <v>362</v>
      </c>
      <c r="B240" s="25" t="s">
        <v>232</v>
      </c>
      <c r="C240" s="40">
        <v>9</v>
      </c>
      <c r="D240" s="41">
        <v>52</v>
      </c>
      <c r="E240" s="42">
        <f t="shared" si="15"/>
        <v>468</v>
      </c>
      <c r="F240" s="43">
        <v>36</v>
      </c>
      <c r="G240" s="44">
        <v>40909</v>
      </c>
      <c r="H240" s="99">
        <f t="shared" si="16"/>
        <v>16848</v>
      </c>
      <c r="I240" s="97"/>
    </row>
    <row r="241" spans="1:9" s="12" customFormat="1" ht="94.5">
      <c r="A241" s="39" t="s">
        <v>363</v>
      </c>
      <c r="B241" s="25" t="s">
        <v>232</v>
      </c>
      <c r="C241" s="40">
        <v>2</v>
      </c>
      <c r="D241" s="41">
        <v>52</v>
      </c>
      <c r="E241" s="42">
        <f t="shared" si="15"/>
        <v>104</v>
      </c>
      <c r="F241" s="43">
        <v>36</v>
      </c>
      <c r="G241" s="44">
        <v>40909</v>
      </c>
      <c r="H241" s="99">
        <f t="shared" si="16"/>
        <v>3744</v>
      </c>
      <c r="I241" s="97"/>
    </row>
    <row r="242" spans="1:9" s="12" customFormat="1" ht="94.5">
      <c r="A242" s="39" t="s">
        <v>364</v>
      </c>
      <c r="B242" s="25" t="s">
        <v>232</v>
      </c>
      <c r="C242" s="40">
        <v>13</v>
      </c>
      <c r="D242" s="41">
        <v>58</v>
      </c>
      <c r="E242" s="42">
        <f t="shared" si="15"/>
        <v>754</v>
      </c>
      <c r="F242" s="43">
        <v>36</v>
      </c>
      <c r="G242" s="44">
        <v>40909</v>
      </c>
      <c r="H242" s="99">
        <f t="shared" si="16"/>
        <v>27144</v>
      </c>
      <c r="I242" s="97"/>
    </row>
    <row r="243" spans="1:9" s="12" customFormat="1" ht="126">
      <c r="A243" s="39" t="s">
        <v>365</v>
      </c>
      <c r="B243" s="25" t="s">
        <v>233</v>
      </c>
      <c r="C243" s="40">
        <v>2</v>
      </c>
      <c r="D243" s="41">
        <v>51.5</v>
      </c>
      <c r="E243" s="42">
        <f t="shared" si="15"/>
        <v>103</v>
      </c>
      <c r="F243" s="43">
        <v>36</v>
      </c>
      <c r="G243" s="44">
        <v>40909</v>
      </c>
      <c r="H243" s="99">
        <f t="shared" si="16"/>
        <v>3708</v>
      </c>
      <c r="I243" s="97"/>
    </row>
    <row r="244" spans="1:9" s="12" customFormat="1" ht="35.25" customHeight="1">
      <c r="A244" s="39" t="s">
        <v>234</v>
      </c>
      <c r="B244" s="25" t="s">
        <v>235</v>
      </c>
      <c r="C244" s="40">
        <v>2</v>
      </c>
      <c r="D244" s="41">
        <v>2.5</v>
      </c>
      <c r="E244" s="42">
        <f t="shared" si="15"/>
        <v>5</v>
      </c>
      <c r="F244" s="43">
        <v>36</v>
      </c>
      <c r="G244" s="44">
        <v>40909</v>
      </c>
      <c r="H244" s="99">
        <f t="shared" si="16"/>
        <v>180</v>
      </c>
      <c r="I244" s="97"/>
    </row>
    <row r="245" spans="1:9" s="12" customFormat="1" ht="35.25" customHeight="1">
      <c r="A245" s="39" t="s">
        <v>366</v>
      </c>
      <c r="B245" s="47" t="s">
        <v>236</v>
      </c>
      <c r="C245" s="48">
        <v>19</v>
      </c>
      <c r="D245" s="41">
        <v>159</v>
      </c>
      <c r="E245" s="42">
        <f t="shared" si="15"/>
        <v>3021</v>
      </c>
      <c r="F245" s="43">
        <v>36</v>
      </c>
      <c r="G245" s="44">
        <v>40909</v>
      </c>
      <c r="H245" s="99">
        <f t="shared" si="16"/>
        <v>108756</v>
      </c>
      <c r="I245" s="97"/>
    </row>
    <row r="246" spans="1:9" s="12" customFormat="1" ht="35.25" customHeight="1">
      <c r="A246" s="39" t="s">
        <v>237</v>
      </c>
      <c r="B246" s="47" t="s">
        <v>236</v>
      </c>
      <c r="C246" s="48">
        <v>45</v>
      </c>
      <c r="D246" s="41">
        <v>75</v>
      </c>
      <c r="E246" s="42">
        <f t="shared" si="15"/>
        <v>3375</v>
      </c>
      <c r="F246" s="43">
        <v>36</v>
      </c>
      <c r="G246" s="44">
        <v>40909</v>
      </c>
      <c r="H246" s="99">
        <f t="shared" si="16"/>
        <v>121500</v>
      </c>
      <c r="I246" s="97"/>
    </row>
    <row r="247" spans="1:9" s="12" customFormat="1" ht="26.25" customHeight="1">
      <c r="A247" s="39" t="s">
        <v>238</v>
      </c>
      <c r="B247" s="47" t="s">
        <v>236</v>
      </c>
      <c r="C247" s="48">
        <v>7</v>
      </c>
      <c r="D247" s="41">
        <v>168</v>
      </c>
      <c r="E247" s="42">
        <f t="shared" si="15"/>
        <v>1176</v>
      </c>
      <c r="F247" s="43">
        <v>36</v>
      </c>
      <c r="G247" s="44">
        <v>40909</v>
      </c>
      <c r="H247" s="99">
        <f t="shared" si="16"/>
        <v>42336</v>
      </c>
      <c r="I247" s="97"/>
    </row>
    <row r="248" spans="1:9" s="12" customFormat="1" ht="26.25" customHeight="1">
      <c r="A248" s="39" t="s">
        <v>239</v>
      </c>
      <c r="B248" s="47" t="s">
        <v>236</v>
      </c>
      <c r="C248" s="48">
        <v>6</v>
      </c>
      <c r="D248" s="41">
        <v>36</v>
      </c>
      <c r="E248" s="42">
        <f t="shared" si="15"/>
        <v>216</v>
      </c>
      <c r="F248" s="43">
        <v>36</v>
      </c>
      <c r="G248" s="44">
        <v>40909</v>
      </c>
      <c r="H248" s="99">
        <f t="shared" si="16"/>
        <v>7776</v>
      </c>
      <c r="I248" s="97"/>
    </row>
    <row r="249" spans="1:9" s="12" customFormat="1" ht="26.25" customHeight="1">
      <c r="A249" s="39" t="s">
        <v>240</v>
      </c>
      <c r="B249" s="47" t="s">
        <v>236</v>
      </c>
      <c r="C249" s="48">
        <v>8</v>
      </c>
      <c r="D249" s="41">
        <v>140</v>
      </c>
      <c r="E249" s="42">
        <f t="shared" si="15"/>
        <v>1120</v>
      </c>
      <c r="F249" s="43">
        <v>36</v>
      </c>
      <c r="G249" s="44">
        <v>40909</v>
      </c>
      <c r="H249" s="99">
        <f t="shared" si="16"/>
        <v>40320</v>
      </c>
      <c r="I249" s="97"/>
    </row>
    <row r="250" spans="1:9" s="12" customFormat="1" ht="26.25" customHeight="1">
      <c r="A250" s="39" t="s">
        <v>241</v>
      </c>
      <c r="B250" s="47" t="s">
        <v>236</v>
      </c>
      <c r="C250" s="48">
        <v>1</v>
      </c>
      <c r="D250" s="41">
        <v>1605</v>
      </c>
      <c r="E250" s="42">
        <f t="shared" si="15"/>
        <v>1605</v>
      </c>
      <c r="F250" s="43">
        <v>36</v>
      </c>
      <c r="G250" s="44">
        <v>40909</v>
      </c>
      <c r="H250" s="99">
        <f t="shared" si="16"/>
        <v>57780</v>
      </c>
      <c r="I250" s="97"/>
    </row>
    <row r="251" spans="1:9" s="12" customFormat="1" ht="26.25" customHeight="1">
      <c r="A251" s="39" t="s">
        <v>242</v>
      </c>
      <c r="B251" s="47" t="s">
        <v>236</v>
      </c>
      <c r="C251" s="48">
        <v>14.4</v>
      </c>
      <c r="D251" s="41">
        <v>48</v>
      </c>
      <c r="E251" s="42">
        <f t="shared" si="15"/>
        <v>691.2</v>
      </c>
      <c r="F251" s="43">
        <v>36</v>
      </c>
      <c r="G251" s="44">
        <v>40909</v>
      </c>
      <c r="H251" s="99">
        <f t="shared" si="16"/>
        <v>24883.2</v>
      </c>
      <c r="I251" s="97"/>
    </row>
    <row r="252" spans="1:9" s="12" customFormat="1" ht="26.25" customHeight="1">
      <c r="A252" s="39" t="s">
        <v>243</v>
      </c>
      <c r="B252" s="47" t="s">
        <v>236</v>
      </c>
      <c r="C252" s="48">
        <v>28.8</v>
      </c>
      <c r="D252" s="41">
        <v>48</v>
      </c>
      <c r="E252" s="42">
        <f t="shared" si="15"/>
        <v>1382.4</v>
      </c>
      <c r="F252" s="43">
        <v>36</v>
      </c>
      <c r="G252" s="44">
        <v>40909</v>
      </c>
      <c r="H252" s="99">
        <f t="shared" si="16"/>
        <v>49766.4</v>
      </c>
      <c r="I252" s="97"/>
    </row>
    <row r="253" spans="1:9" s="12" customFormat="1" ht="26.25" customHeight="1">
      <c r="A253" s="39" t="s">
        <v>244</v>
      </c>
      <c r="B253" s="47" t="s">
        <v>236</v>
      </c>
      <c r="C253" s="48">
        <v>12</v>
      </c>
      <c r="D253" s="41">
        <v>278</v>
      </c>
      <c r="E253" s="42">
        <f t="shared" si="15"/>
        <v>3336</v>
      </c>
      <c r="F253" s="43">
        <v>36</v>
      </c>
      <c r="G253" s="44">
        <v>40909</v>
      </c>
      <c r="H253" s="99">
        <f t="shared" si="16"/>
        <v>120096</v>
      </c>
      <c r="I253" s="97"/>
    </row>
    <row r="254" spans="1:9" s="12" customFormat="1" ht="26.25" customHeight="1">
      <c r="A254" s="39" t="s">
        <v>245</v>
      </c>
      <c r="B254" s="49" t="s">
        <v>246</v>
      </c>
      <c r="C254" s="48">
        <v>2</v>
      </c>
      <c r="D254" s="41">
        <v>1250</v>
      </c>
      <c r="E254" s="42">
        <f t="shared" si="15"/>
        <v>2500</v>
      </c>
      <c r="F254" s="43">
        <v>36</v>
      </c>
      <c r="G254" s="44">
        <v>40909</v>
      </c>
      <c r="H254" s="99">
        <f t="shared" si="16"/>
        <v>90000</v>
      </c>
      <c r="I254" s="97"/>
    </row>
    <row r="255" spans="1:9" s="12" customFormat="1" ht="53.25" customHeight="1">
      <c r="A255" s="39" t="s">
        <v>247</v>
      </c>
      <c r="B255" s="49" t="s">
        <v>246</v>
      </c>
      <c r="C255" s="48">
        <v>1</v>
      </c>
      <c r="D255" s="41">
        <v>435</v>
      </c>
      <c r="E255" s="42">
        <f t="shared" si="15"/>
        <v>435</v>
      </c>
      <c r="F255" s="43">
        <v>36</v>
      </c>
      <c r="G255" s="44">
        <v>40909</v>
      </c>
      <c r="H255" s="99">
        <f t="shared" si="16"/>
        <v>15660</v>
      </c>
      <c r="I255" s="97"/>
    </row>
    <row r="256" spans="1:9" s="12" customFormat="1" ht="53.25" customHeight="1">
      <c r="A256" s="39" t="s">
        <v>248</v>
      </c>
      <c r="B256" s="49" t="s">
        <v>369</v>
      </c>
      <c r="C256" s="48">
        <v>150</v>
      </c>
      <c r="D256" s="41">
        <v>5</v>
      </c>
      <c r="E256" s="42">
        <f t="shared" si="15"/>
        <v>750</v>
      </c>
      <c r="F256" s="43">
        <v>36</v>
      </c>
      <c r="G256" s="44">
        <v>40909</v>
      </c>
      <c r="H256" s="99">
        <f t="shared" si="16"/>
        <v>27000</v>
      </c>
      <c r="I256" s="97"/>
    </row>
    <row r="257" spans="1:9" s="12" customFormat="1" ht="27" customHeight="1">
      <c r="A257" s="39" t="s">
        <v>249</v>
      </c>
      <c r="B257" s="49" t="s">
        <v>250</v>
      </c>
      <c r="C257" s="48">
        <v>8</v>
      </c>
      <c r="D257" s="41">
        <v>181</v>
      </c>
      <c r="E257" s="42">
        <f t="shared" si="15"/>
        <v>1448</v>
      </c>
      <c r="F257" s="43">
        <v>36</v>
      </c>
      <c r="G257" s="44">
        <v>40909</v>
      </c>
      <c r="H257" s="99">
        <f t="shared" si="16"/>
        <v>52128</v>
      </c>
      <c r="I257" s="97"/>
    </row>
    <row r="258" spans="1:9" s="12" customFormat="1" ht="27" customHeight="1">
      <c r="A258" s="39" t="s">
        <v>251</v>
      </c>
      <c r="B258" s="49" t="s">
        <v>250</v>
      </c>
      <c r="C258" s="48">
        <v>16</v>
      </c>
      <c r="D258" s="41">
        <v>47</v>
      </c>
      <c r="E258" s="42">
        <f t="shared" si="15"/>
        <v>752</v>
      </c>
      <c r="F258" s="43">
        <v>36</v>
      </c>
      <c r="G258" s="44">
        <v>40909</v>
      </c>
      <c r="H258" s="99">
        <f t="shared" si="16"/>
        <v>27072</v>
      </c>
      <c r="I258" s="97"/>
    </row>
    <row r="259" spans="1:9" s="12" customFormat="1" ht="27" customHeight="1">
      <c r="A259" s="39" t="s">
        <v>251</v>
      </c>
      <c r="B259" s="49" t="s">
        <v>250</v>
      </c>
      <c r="C259" s="48">
        <v>16</v>
      </c>
      <c r="D259" s="41">
        <v>47</v>
      </c>
      <c r="E259" s="42">
        <f t="shared" si="15"/>
        <v>752</v>
      </c>
      <c r="F259" s="43">
        <v>36</v>
      </c>
      <c r="G259" s="44">
        <v>40909</v>
      </c>
      <c r="H259" s="99">
        <f t="shared" si="16"/>
        <v>27072</v>
      </c>
      <c r="I259" s="97"/>
    </row>
    <row r="260" spans="1:9" s="12" customFormat="1" ht="53.25" customHeight="1">
      <c r="A260" s="20" t="s">
        <v>367</v>
      </c>
      <c r="B260" s="2" t="s">
        <v>252</v>
      </c>
      <c r="C260" s="50">
        <v>1</v>
      </c>
      <c r="D260" s="41">
        <v>1260</v>
      </c>
      <c r="E260" s="42">
        <f t="shared" si="15"/>
        <v>1260</v>
      </c>
      <c r="F260" s="43">
        <v>36</v>
      </c>
      <c r="G260" s="44">
        <v>40909</v>
      </c>
      <c r="H260" s="99">
        <f t="shared" si="16"/>
        <v>45360</v>
      </c>
      <c r="I260" s="97"/>
    </row>
    <row r="261" spans="1:9" s="12" customFormat="1" ht="73.5">
      <c r="A261" s="32" t="s">
        <v>253</v>
      </c>
      <c r="B261" s="35" t="s">
        <v>254</v>
      </c>
      <c r="C261" s="50">
        <v>1</v>
      </c>
      <c r="D261" s="41">
        <v>16060</v>
      </c>
      <c r="E261" s="42">
        <f t="shared" si="15"/>
        <v>16060</v>
      </c>
      <c r="F261" s="43">
        <v>31</v>
      </c>
      <c r="G261" s="44">
        <v>41061</v>
      </c>
      <c r="H261" s="99">
        <f t="shared" si="16"/>
        <v>497860</v>
      </c>
      <c r="I261" s="97"/>
    </row>
    <row r="262" spans="1:9" s="12" customFormat="1" ht="26.25" customHeight="1">
      <c r="A262" s="20" t="s">
        <v>255</v>
      </c>
      <c r="B262" s="2" t="s">
        <v>256</v>
      </c>
      <c r="C262" s="50">
        <v>12</v>
      </c>
      <c r="D262" s="93"/>
      <c r="E262" s="42"/>
      <c r="F262" s="43"/>
      <c r="G262" s="94"/>
      <c r="H262" s="99"/>
      <c r="I262" s="97"/>
    </row>
    <row r="263" spans="1:9" s="12" customFormat="1" ht="26.25" customHeight="1">
      <c r="A263" s="20" t="s">
        <v>257</v>
      </c>
      <c r="B263" s="2" t="s">
        <v>258</v>
      </c>
      <c r="C263" s="50">
        <v>20</v>
      </c>
      <c r="D263" s="93"/>
      <c r="E263" s="42"/>
      <c r="F263" s="43"/>
      <c r="G263" s="94"/>
      <c r="H263" s="99"/>
      <c r="I263" s="97"/>
    </row>
    <row r="264" spans="1:9" s="12" customFormat="1" ht="26.25" customHeight="1">
      <c r="A264" s="20" t="s">
        <v>259</v>
      </c>
      <c r="B264" s="2" t="s">
        <v>260</v>
      </c>
      <c r="C264" s="50">
        <v>3</v>
      </c>
      <c r="D264" s="93"/>
      <c r="E264" s="42"/>
      <c r="F264" s="43"/>
      <c r="G264" s="94"/>
      <c r="H264" s="99"/>
      <c r="I264" s="97"/>
    </row>
    <row r="265" spans="1:9" s="12" customFormat="1" ht="26.25" customHeight="1">
      <c r="A265" s="20" t="s">
        <v>261</v>
      </c>
      <c r="B265" s="2" t="s">
        <v>186</v>
      </c>
      <c r="C265" s="50">
        <v>1</v>
      </c>
      <c r="D265" s="93"/>
      <c r="E265" s="42"/>
      <c r="F265" s="43"/>
      <c r="G265" s="94"/>
      <c r="H265" s="99"/>
      <c r="I265" s="97"/>
    </row>
    <row r="266" spans="1:9" s="12" customFormat="1" ht="138.75" customHeight="1">
      <c r="A266" s="32" t="s">
        <v>554</v>
      </c>
      <c r="B266" s="51" t="s">
        <v>262</v>
      </c>
      <c r="C266" s="50">
        <v>1</v>
      </c>
      <c r="D266" s="41">
        <v>18890</v>
      </c>
      <c r="E266" s="42">
        <f>D266*C266</f>
        <v>18890</v>
      </c>
      <c r="F266" s="43">
        <v>36</v>
      </c>
      <c r="G266" s="44">
        <v>40909</v>
      </c>
      <c r="H266" s="99">
        <f t="shared" si="16"/>
        <v>680040</v>
      </c>
      <c r="I266" s="97"/>
    </row>
    <row r="267" spans="1:9" s="12" customFormat="1" ht="53.25" customHeight="1">
      <c r="A267" s="20" t="s">
        <v>263</v>
      </c>
      <c r="B267" s="2" t="s">
        <v>256</v>
      </c>
      <c r="C267" s="50">
        <v>12</v>
      </c>
      <c r="D267" s="41"/>
      <c r="E267" s="42"/>
      <c r="F267" s="43"/>
      <c r="G267" s="44"/>
      <c r="H267" s="99"/>
      <c r="I267" s="97"/>
    </row>
    <row r="268" spans="1:9" s="12" customFormat="1" ht="39" customHeight="1">
      <c r="A268" s="20" t="s">
        <v>257</v>
      </c>
      <c r="B268" s="2" t="s">
        <v>258</v>
      </c>
      <c r="C268" s="50">
        <v>100</v>
      </c>
      <c r="D268" s="41"/>
      <c r="E268" s="42"/>
      <c r="F268" s="43"/>
      <c r="G268" s="44"/>
      <c r="H268" s="99"/>
      <c r="I268" s="97"/>
    </row>
    <row r="269" spans="1:9" s="12" customFormat="1" ht="39" customHeight="1">
      <c r="A269" s="20" t="s">
        <v>259</v>
      </c>
      <c r="B269" s="2" t="s">
        <v>260</v>
      </c>
      <c r="C269" s="50">
        <v>2</v>
      </c>
      <c r="D269" s="41"/>
      <c r="E269" s="42"/>
      <c r="F269" s="43"/>
      <c r="G269" s="44"/>
      <c r="H269" s="99"/>
      <c r="I269" s="97"/>
    </row>
    <row r="270" spans="1:9" s="12" customFormat="1" ht="39" customHeight="1">
      <c r="A270" s="20" t="s">
        <v>264</v>
      </c>
      <c r="B270" s="2" t="s">
        <v>265</v>
      </c>
      <c r="C270" s="50">
        <v>34</v>
      </c>
      <c r="D270" s="41"/>
      <c r="E270" s="42"/>
      <c r="F270" s="43"/>
      <c r="G270" s="44"/>
      <c r="H270" s="99"/>
      <c r="I270" s="97"/>
    </row>
    <row r="271" spans="1:9" s="12" customFormat="1" ht="39" customHeight="1">
      <c r="A271" s="20" t="s">
        <v>266</v>
      </c>
      <c r="B271" s="2" t="s">
        <v>267</v>
      </c>
      <c r="C271" s="50">
        <v>2</v>
      </c>
      <c r="D271" s="41"/>
      <c r="E271" s="42"/>
      <c r="F271" s="43"/>
      <c r="G271" s="44"/>
      <c r="H271" s="99"/>
      <c r="I271" s="97"/>
    </row>
    <row r="272" spans="1:9" s="12" customFormat="1" ht="73.5">
      <c r="A272" s="20" t="s">
        <v>268</v>
      </c>
      <c r="B272" s="2" t="s">
        <v>269</v>
      </c>
      <c r="C272" s="50">
        <v>1</v>
      </c>
      <c r="D272" s="41"/>
      <c r="E272" s="42"/>
      <c r="F272" s="43"/>
      <c r="G272" s="44"/>
      <c r="H272" s="99"/>
      <c r="I272" s="97"/>
    </row>
    <row r="273" spans="1:9" s="12" customFormat="1" ht="115.5">
      <c r="A273" s="20" t="s">
        <v>270</v>
      </c>
      <c r="B273" s="2" t="s">
        <v>271</v>
      </c>
      <c r="C273" s="50">
        <v>10</v>
      </c>
      <c r="D273" s="41"/>
      <c r="E273" s="42"/>
      <c r="F273" s="43"/>
      <c r="G273" s="44"/>
      <c r="H273" s="99"/>
      <c r="I273" s="97"/>
    </row>
    <row r="274" spans="1:9" s="12" customFormat="1" ht="30" customHeight="1">
      <c r="A274" s="39" t="s">
        <v>276</v>
      </c>
      <c r="B274" s="35" t="s">
        <v>277</v>
      </c>
      <c r="C274" s="40">
        <v>1</v>
      </c>
      <c r="D274" s="41">
        <v>3185</v>
      </c>
      <c r="E274" s="42">
        <f aca="true" t="shared" si="17" ref="E274:E291">D274*C274</f>
        <v>3185</v>
      </c>
      <c r="F274" s="43">
        <v>36</v>
      </c>
      <c r="G274" s="44">
        <v>40909</v>
      </c>
      <c r="H274" s="99">
        <f aca="true" t="shared" si="18" ref="H274:H294">E274*F274</f>
        <v>114660</v>
      </c>
      <c r="I274" s="97"/>
    </row>
    <row r="275" spans="1:9" s="12" customFormat="1" ht="30" customHeight="1">
      <c r="A275" s="39" t="s">
        <v>278</v>
      </c>
      <c r="B275" s="35" t="s">
        <v>279</v>
      </c>
      <c r="C275" s="40">
        <v>1</v>
      </c>
      <c r="D275" s="41">
        <v>746</v>
      </c>
      <c r="E275" s="42">
        <f t="shared" si="17"/>
        <v>746</v>
      </c>
      <c r="F275" s="43">
        <v>36</v>
      </c>
      <c r="G275" s="44">
        <v>40909</v>
      </c>
      <c r="H275" s="99">
        <f t="shared" si="18"/>
        <v>26856</v>
      </c>
      <c r="I275" s="97"/>
    </row>
    <row r="276" spans="1:9" s="12" customFormat="1" ht="30" customHeight="1">
      <c r="A276" s="39" t="s">
        <v>280</v>
      </c>
      <c r="B276" s="35" t="s">
        <v>279</v>
      </c>
      <c r="C276" s="40">
        <v>1</v>
      </c>
      <c r="D276" s="41">
        <v>472</v>
      </c>
      <c r="E276" s="42">
        <f t="shared" si="17"/>
        <v>472</v>
      </c>
      <c r="F276" s="43">
        <v>36</v>
      </c>
      <c r="G276" s="44">
        <v>40909</v>
      </c>
      <c r="H276" s="99">
        <f t="shared" si="18"/>
        <v>16992</v>
      </c>
      <c r="I276" s="97"/>
    </row>
    <row r="277" spans="1:9" s="12" customFormat="1" ht="30" customHeight="1">
      <c r="A277" s="39" t="s">
        <v>281</v>
      </c>
      <c r="B277" s="35" t="s">
        <v>275</v>
      </c>
      <c r="C277" s="40">
        <v>1</v>
      </c>
      <c r="D277" s="41">
        <v>242</v>
      </c>
      <c r="E277" s="42">
        <f t="shared" si="17"/>
        <v>242</v>
      </c>
      <c r="F277" s="43">
        <v>36</v>
      </c>
      <c r="G277" s="44">
        <v>40909</v>
      </c>
      <c r="H277" s="99">
        <f t="shared" si="18"/>
        <v>8712</v>
      </c>
      <c r="I277" s="97"/>
    </row>
    <row r="278" spans="1:9" s="12" customFormat="1" ht="30" customHeight="1">
      <c r="A278" s="39" t="s">
        <v>282</v>
      </c>
      <c r="B278" s="35" t="s">
        <v>275</v>
      </c>
      <c r="C278" s="40">
        <v>1</v>
      </c>
      <c r="D278" s="41">
        <v>869</v>
      </c>
      <c r="E278" s="42">
        <f t="shared" si="17"/>
        <v>869</v>
      </c>
      <c r="F278" s="43">
        <v>36</v>
      </c>
      <c r="G278" s="44">
        <v>40909</v>
      </c>
      <c r="H278" s="99">
        <f t="shared" si="18"/>
        <v>31284</v>
      </c>
      <c r="I278" s="97"/>
    </row>
    <row r="279" spans="1:9" s="12" customFormat="1" ht="30" customHeight="1">
      <c r="A279" s="39" t="s">
        <v>283</v>
      </c>
      <c r="B279" s="35" t="s">
        <v>284</v>
      </c>
      <c r="C279" s="40">
        <v>1</v>
      </c>
      <c r="D279" s="41">
        <v>308</v>
      </c>
      <c r="E279" s="42">
        <f t="shared" si="17"/>
        <v>308</v>
      </c>
      <c r="F279" s="43">
        <v>36</v>
      </c>
      <c r="G279" s="44">
        <v>40909</v>
      </c>
      <c r="H279" s="99">
        <f t="shared" si="18"/>
        <v>11088</v>
      </c>
      <c r="I279" s="97"/>
    </row>
    <row r="280" spans="1:9" s="12" customFormat="1" ht="30" customHeight="1">
      <c r="A280" s="39" t="s">
        <v>285</v>
      </c>
      <c r="B280" s="35" t="s">
        <v>286</v>
      </c>
      <c r="C280" s="40">
        <v>1</v>
      </c>
      <c r="D280" s="41">
        <v>201</v>
      </c>
      <c r="E280" s="42">
        <f t="shared" si="17"/>
        <v>201</v>
      </c>
      <c r="F280" s="43">
        <v>36</v>
      </c>
      <c r="G280" s="44">
        <v>40909</v>
      </c>
      <c r="H280" s="99">
        <f t="shared" si="18"/>
        <v>7236</v>
      </c>
      <c r="I280" s="97"/>
    </row>
    <row r="281" spans="1:9" s="12" customFormat="1" ht="30" customHeight="1">
      <c r="A281" s="39" t="s">
        <v>287</v>
      </c>
      <c r="B281" s="35" t="s">
        <v>288</v>
      </c>
      <c r="C281" s="40">
        <v>1</v>
      </c>
      <c r="D281" s="41">
        <v>780</v>
      </c>
      <c r="E281" s="42">
        <f t="shared" si="17"/>
        <v>780</v>
      </c>
      <c r="F281" s="43">
        <v>36</v>
      </c>
      <c r="G281" s="44">
        <v>40909</v>
      </c>
      <c r="H281" s="99">
        <f t="shared" si="18"/>
        <v>28080</v>
      </c>
      <c r="I281" s="97"/>
    </row>
    <row r="282" spans="1:9" s="12" customFormat="1" ht="30" customHeight="1">
      <c r="A282" s="39" t="s">
        <v>289</v>
      </c>
      <c r="B282" s="35" t="s">
        <v>290</v>
      </c>
      <c r="C282" s="40">
        <v>1</v>
      </c>
      <c r="D282" s="41">
        <v>119.5</v>
      </c>
      <c r="E282" s="42">
        <f t="shared" si="17"/>
        <v>119.5</v>
      </c>
      <c r="F282" s="43">
        <v>36</v>
      </c>
      <c r="G282" s="44">
        <v>40909</v>
      </c>
      <c r="H282" s="99">
        <f t="shared" si="18"/>
        <v>4302</v>
      </c>
      <c r="I282" s="97"/>
    </row>
    <row r="283" spans="1:9" s="12" customFormat="1" ht="73.5">
      <c r="A283" s="39" t="s">
        <v>291</v>
      </c>
      <c r="B283" s="35" t="s">
        <v>292</v>
      </c>
      <c r="C283" s="40">
        <v>2</v>
      </c>
      <c r="D283" s="41">
        <v>36</v>
      </c>
      <c r="E283" s="42">
        <f t="shared" si="17"/>
        <v>72</v>
      </c>
      <c r="F283" s="43">
        <v>36</v>
      </c>
      <c r="G283" s="44">
        <v>40909</v>
      </c>
      <c r="H283" s="99">
        <f t="shared" si="18"/>
        <v>2592</v>
      </c>
      <c r="I283" s="97"/>
    </row>
    <row r="284" spans="1:9" s="12" customFormat="1" ht="115.5">
      <c r="A284" s="39" t="s">
        <v>293</v>
      </c>
      <c r="B284" s="35" t="s">
        <v>294</v>
      </c>
      <c r="C284" s="40">
        <v>11</v>
      </c>
      <c r="D284" s="41">
        <v>149</v>
      </c>
      <c r="E284" s="42">
        <f t="shared" si="17"/>
        <v>1639</v>
      </c>
      <c r="F284" s="43">
        <v>36</v>
      </c>
      <c r="G284" s="44">
        <v>40909</v>
      </c>
      <c r="H284" s="99">
        <f t="shared" si="18"/>
        <v>59004</v>
      </c>
      <c r="I284" s="97"/>
    </row>
    <row r="285" spans="1:9" s="12" customFormat="1" ht="126">
      <c r="A285" s="39" t="s">
        <v>295</v>
      </c>
      <c r="B285" s="35" t="s">
        <v>296</v>
      </c>
      <c r="C285" s="40">
        <v>9</v>
      </c>
      <c r="D285" s="41">
        <v>218</v>
      </c>
      <c r="E285" s="42">
        <f t="shared" si="17"/>
        <v>1962</v>
      </c>
      <c r="F285" s="43">
        <v>36</v>
      </c>
      <c r="G285" s="44">
        <v>40909</v>
      </c>
      <c r="H285" s="99">
        <f t="shared" si="18"/>
        <v>70632</v>
      </c>
      <c r="I285" s="97"/>
    </row>
    <row r="286" spans="1:9" s="12" customFormat="1" ht="84">
      <c r="A286" s="39" t="s">
        <v>297</v>
      </c>
      <c r="B286" s="35" t="s">
        <v>298</v>
      </c>
      <c r="C286" s="40">
        <v>49</v>
      </c>
      <c r="D286" s="41">
        <v>53.5</v>
      </c>
      <c r="E286" s="42">
        <f t="shared" si="17"/>
        <v>2621.5</v>
      </c>
      <c r="F286" s="43">
        <v>36</v>
      </c>
      <c r="G286" s="44">
        <v>40909</v>
      </c>
      <c r="H286" s="99">
        <f t="shared" si="18"/>
        <v>94374</v>
      </c>
      <c r="I286" s="97"/>
    </row>
    <row r="287" spans="1:9" s="12" customFormat="1" ht="33.75" customHeight="1">
      <c r="A287" s="39" t="s">
        <v>300</v>
      </c>
      <c r="B287" s="35" t="s">
        <v>299</v>
      </c>
      <c r="C287" s="40">
        <v>8</v>
      </c>
      <c r="D287" s="41">
        <v>3</v>
      </c>
      <c r="E287" s="42">
        <f t="shared" si="17"/>
        <v>24</v>
      </c>
      <c r="F287" s="43">
        <v>36</v>
      </c>
      <c r="G287" s="44">
        <v>40909</v>
      </c>
      <c r="H287" s="99">
        <f t="shared" si="18"/>
        <v>864</v>
      </c>
      <c r="I287" s="97"/>
    </row>
    <row r="288" spans="1:9" s="12" customFormat="1" ht="33.75" customHeight="1">
      <c r="A288" s="39" t="s">
        <v>301</v>
      </c>
      <c r="B288" s="35" t="s">
        <v>299</v>
      </c>
      <c r="C288" s="40">
        <v>24</v>
      </c>
      <c r="D288" s="41">
        <v>0.3</v>
      </c>
      <c r="E288" s="42">
        <f t="shared" si="17"/>
        <v>7.199999999999999</v>
      </c>
      <c r="F288" s="43">
        <v>36</v>
      </c>
      <c r="G288" s="44">
        <v>40909</v>
      </c>
      <c r="H288" s="99">
        <f t="shared" si="18"/>
        <v>259.2</v>
      </c>
      <c r="I288" s="97"/>
    </row>
    <row r="289" spans="1:9" s="12" customFormat="1" ht="52.5">
      <c r="A289" s="39" t="s">
        <v>302</v>
      </c>
      <c r="B289" s="35" t="s">
        <v>109</v>
      </c>
      <c r="C289" s="40">
        <v>2</v>
      </c>
      <c r="D289" s="41">
        <v>128</v>
      </c>
      <c r="E289" s="42">
        <f t="shared" si="17"/>
        <v>256</v>
      </c>
      <c r="F289" s="43">
        <v>36</v>
      </c>
      <c r="G289" s="44">
        <v>40909</v>
      </c>
      <c r="H289" s="99">
        <f t="shared" si="18"/>
        <v>9216</v>
      </c>
      <c r="I289" s="97"/>
    </row>
    <row r="290" spans="1:9" s="12" customFormat="1" ht="24.75" customHeight="1">
      <c r="A290" s="39" t="s">
        <v>303</v>
      </c>
      <c r="B290" s="35" t="s">
        <v>109</v>
      </c>
      <c r="C290" s="40">
        <v>50</v>
      </c>
      <c r="D290" s="41">
        <v>6.6</v>
      </c>
      <c r="E290" s="42">
        <f t="shared" si="17"/>
        <v>330</v>
      </c>
      <c r="F290" s="43">
        <v>36</v>
      </c>
      <c r="G290" s="44">
        <v>40909</v>
      </c>
      <c r="H290" s="99">
        <f t="shared" si="18"/>
        <v>11880</v>
      </c>
      <c r="I290" s="97"/>
    </row>
    <row r="291" spans="1:9" s="12" customFormat="1" ht="24.75" customHeight="1">
      <c r="A291" s="39" t="s">
        <v>304</v>
      </c>
      <c r="B291" s="35" t="s">
        <v>109</v>
      </c>
      <c r="C291" s="40">
        <v>8</v>
      </c>
      <c r="D291" s="41">
        <v>1.1</v>
      </c>
      <c r="E291" s="42">
        <f t="shared" si="17"/>
        <v>8.8</v>
      </c>
      <c r="F291" s="43">
        <v>36</v>
      </c>
      <c r="G291" s="44">
        <v>40909</v>
      </c>
      <c r="H291" s="99">
        <f t="shared" si="18"/>
        <v>316.8</v>
      </c>
      <c r="I291" s="97"/>
    </row>
    <row r="292" spans="1:9" s="12" customFormat="1" ht="52.5">
      <c r="A292" s="32" t="s">
        <v>544</v>
      </c>
      <c r="B292" s="2"/>
      <c r="C292" s="50"/>
      <c r="D292" s="41"/>
      <c r="E292" s="42"/>
      <c r="F292" s="43"/>
      <c r="G292" s="44"/>
      <c r="H292" s="99"/>
      <c r="I292" s="97"/>
    </row>
    <row r="293" spans="1:9" s="12" customFormat="1" ht="21.75" customHeight="1">
      <c r="A293" s="20" t="s">
        <v>305</v>
      </c>
      <c r="B293" s="2"/>
      <c r="C293" s="50">
        <v>1</v>
      </c>
      <c r="D293" s="41">
        <v>7985</v>
      </c>
      <c r="E293" s="42">
        <f>D293*C293</f>
        <v>7985</v>
      </c>
      <c r="F293" s="43">
        <v>36</v>
      </c>
      <c r="G293" s="44">
        <v>40909</v>
      </c>
      <c r="H293" s="99">
        <f t="shared" si="18"/>
        <v>287460</v>
      </c>
      <c r="I293" s="97"/>
    </row>
    <row r="294" spans="1:9" s="12" customFormat="1" ht="21.75" customHeight="1">
      <c r="A294" s="20" t="s">
        <v>556</v>
      </c>
      <c r="B294" s="2"/>
      <c r="C294" s="50">
        <v>1</v>
      </c>
      <c r="D294" s="41">
        <v>8090</v>
      </c>
      <c r="E294" s="42">
        <f>D294*C294</f>
        <v>8090</v>
      </c>
      <c r="F294" s="43">
        <v>36</v>
      </c>
      <c r="G294" s="44">
        <v>40909</v>
      </c>
      <c r="H294" s="99">
        <f t="shared" si="18"/>
        <v>291240</v>
      </c>
      <c r="I294" s="97"/>
    </row>
    <row r="295" spans="1:9" s="12" customFormat="1" ht="53.25" customHeight="1">
      <c r="A295" s="110" t="s">
        <v>326</v>
      </c>
      <c r="B295" s="111"/>
      <c r="C295" s="52">
        <v>1</v>
      </c>
      <c r="D295" s="112">
        <v>2097</v>
      </c>
      <c r="E295" s="114">
        <f>D295*1</f>
        <v>2097</v>
      </c>
      <c r="F295" s="116">
        <v>24</v>
      </c>
      <c r="G295" s="118">
        <v>40909</v>
      </c>
      <c r="H295" s="112">
        <f>F295*E295</f>
        <v>50328</v>
      </c>
      <c r="I295" s="97"/>
    </row>
    <row r="296" spans="1:9" s="12" customFormat="1" ht="24" customHeight="1">
      <c r="A296" s="56" t="s">
        <v>327</v>
      </c>
      <c r="B296" s="57" t="s">
        <v>328</v>
      </c>
      <c r="C296" s="52">
        <v>9</v>
      </c>
      <c r="D296" s="113"/>
      <c r="E296" s="115"/>
      <c r="F296" s="117"/>
      <c r="G296" s="119"/>
      <c r="H296" s="113"/>
      <c r="I296" s="97"/>
    </row>
    <row r="297" spans="1:9" s="12" customFormat="1" ht="24" customHeight="1">
      <c r="A297" s="58" t="s">
        <v>329</v>
      </c>
      <c r="B297" s="57" t="s">
        <v>330</v>
      </c>
      <c r="C297" s="52">
        <v>41</v>
      </c>
      <c r="D297" s="113"/>
      <c r="E297" s="115"/>
      <c r="F297" s="117"/>
      <c r="G297" s="119"/>
      <c r="H297" s="113"/>
      <c r="I297" s="97"/>
    </row>
    <row r="298" spans="1:9" s="12" customFormat="1" ht="24" customHeight="1">
      <c r="A298" s="58" t="s">
        <v>331</v>
      </c>
      <c r="B298" s="57" t="s">
        <v>332</v>
      </c>
      <c r="C298" s="52">
        <v>48</v>
      </c>
      <c r="D298" s="113"/>
      <c r="E298" s="115"/>
      <c r="F298" s="117"/>
      <c r="G298" s="119"/>
      <c r="H298" s="113"/>
      <c r="I298" s="97"/>
    </row>
    <row r="299" spans="1:9" s="12" customFormat="1" ht="24" customHeight="1">
      <c r="A299" s="56" t="s">
        <v>333</v>
      </c>
      <c r="B299" s="57" t="s">
        <v>334</v>
      </c>
      <c r="C299" s="52">
        <v>22</v>
      </c>
      <c r="D299" s="113"/>
      <c r="E299" s="115"/>
      <c r="F299" s="117"/>
      <c r="G299" s="119"/>
      <c r="H299" s="113"/>
      <c r="I299" s="97"/>
    </row>
    <row r="300" spans="1:9" s="12" customFormat="1" ht="30" customHeight="1">
      <c r="A300" s="58" t="s">
        <v>335</v>
      </c>
      <c r="B300" s="59" t="s">
        <v>336</v>
      </c>
      <c r="C300" s="52">
        <v>25</v>
      </c>
      <c r="D300" s="113"/>
      <c r="E300" s="115"/>
      <c r="F300" s="117"/>
      <c r="G300" s="119"/>
      <c r="H300" s="113"/>
      <c r="I300" s="97"/>
    </row>
    <row r="301" spans="1:9" s="12" customFormat="1" ht="30" customHeight="1">
      <c r="A301" s="58" t="s">
        <v>337</v>
      </c>
      <c r="B301" s="59" t="s">
        <v>338</v>
      </c>
      <c r="C301" s="52">
        <v>47</v>
      </c>
      <c r="D301" s="113"/>
      <c r="E301" s="115"/>
      <c r="F301" s="117"/>
      <c r="G301" s="119"/>
      <c r="H301" s="113"/>
      <c r="I301" s="97"/>
    </row>
    <row r="302" spans="1:9" s="12" customFormat="1" ht="30" customHeight="1">
      <c r="A302" s="58" t="s">
        <v>339</v>
      </c>
      <c r="B302" s="59" t="s">
        <v>338</v>
      </c>
      <c r="C302" s="52">
        <v>9</v>
      </c>
      <c r="D302" s="113"/>
      <c r="E302" s="115"/>
      <c r="F302" s="117"/>
      <c r="G302" s="119"/>
      <c r="H302" s="113"/>
      <c r="I302" s="97"/>
    </row>
    <row r="303" spans="1:9" s="12" customFormat="1" ht="42" customHeight="1">
      <c r="A303" s="58" t="s">
        <v>340</v>
      </c>
      <c r="B303" s="60" t="s">
        <v>341</v>
      </c>
      <c r="C303" s="52">
        <v>7</v>
      </c>
      <c r="D303" s="113"/>
      <c r="E303" s="115"/>
      <c r="F303" s="117"/>
      <c r="G303" s="119"/>
      <c r="H303" s="113"/>
      <c r="I303" s="100"/>
    </row>
    <row r="304" spans="1:9" s="12" customFormat="1" ht="30" customHeight="1">
      <c r="A304" s="58" t="s">
        <v>342</v>
      </c>
      <c r="B304" s="57" t="s">
        <v>343</v>
      </c>
      <c r="C304" s="52">
        <v>234</v>
      </c>
      <c r="D304" s="113"/>
      <c r="E304" s="115"/>
      <c r="F304" s="117"/>
      <c r="G304" s="119"/>
      <c r="H304" s="113"/>
      <c r="I304" s="97"/>
    </row>
    <row r="305" spans="1:9" s="12" customFormat="1" ht="30" customHeight="1">
      <c r="A305" s="61" t="s">
        <v>344</v>
      </c>
      <c r="B305" s="62" t="s">
        <v>345</v>
      </c>
      <c r="C305" s="52">
        <v>16</v>
      </c>
      <c r="D305" s="113"/>
      <c r="E305" s="115"/>
      <c r="F305" s="117"/>
      <c r="G305" s="119"/>
      <c r="H305" s="113"/>
      <c r="I305" s="97"/>
    </row>
    <row r="306" spans="1:9" s="12" customFormat="1" ht="27.75" customHeight="1">
      <c r="A306" s="61" t="s">
        <v>346</v>
      </c>
      <c r="B306" s="62" t="s">
        <v>347</v>
      </c>
      <c r="C306" s="52">
        <v>8</v>
      </c>
      <c r="D306" s="113"/>
      <c r="E306" s="115"/>
      <c r="F306" s="117"/>
      <c r="G306" s="119"/>
      <c r="H306" s="113"/>
      <c r="I306" s="97"/>
    </row>
    <row r="307" spans="1:9" s="12" customFormat="1" ht="31.5">
      <c r="A307" s="61" t="s">
        <v>348</v>
      </c>
      <c r="B307" s="62" t="s">
        <v>349</v>
      </c>
      <c r="C307" s="52">
        <v>17</v>
      </c>
      <c r="D307" s="113"/>
      <c r="E307" s="115"/>
      <c r="F307" s="117"/>
      <c r="G307" s="119"/>
      <c r="H307" s="113"/>
      <c r="I307" s="97"/>
    </row>
    <row r="308" spans="1:9" s="12" customFormat="1" ht="27.75" customHeight="1">
      <c r="A308" s="61" t="s">
        <v>350</v>
      </c>
      <c r="B308" s="62" t="s">
        <v>351</v>
      </c>
      <c r="C308" s="52">
        <v>5</v>
      </c>
      <c r="D308" s="113"/>
      <c r="E308" s="115"/>
      <c r="F308" s="117"/>
      <c r="G308" s="119"/>
      <c r="H308" s="113"/>
      <c r="I308" s="97"/>
    </row>
    <row r="309" spans="1:9" s="12" customFormat="1" ht="27.75" customHeight="1">
      <c r="A309" s="61" t="s">
        <v>352</v>
      </c>
      <c r="B309" s="62" t="s">
        <v>353</v>
      </c>
      <c r="C309" s="52">
        <v>2</v>
      </c>
      <c r="D309" s="113"/>
      <c r="E309" s="115"/>
      <c r="F309" s="117"/>
      <c r="G309" s="119"/>
      <c r="H309" s="113"/>
      <c r="I309" s="97"/>
    </row>
    <row r="310" spans="1:9" s="12" customFormat="1" ht="27.75" customHeight="1">
      <c r="A310" s="61" t="s">
        <v>354</v>
      </c>
      <c r="B310" s="62" t="s">
        <v>355</v>
      </c>
      <c r="C310" s="52">
        <v>2</v>
      </c>
      <c r="D310" s="113"/>
      <c r="E310" s="115"/>
      <c r="F310" s="117"/>
      <c r="G310" s="119"/>
      <c r="H310" s="113"/>
      <c r="I310" s="97"/>
    </row>
    <row r="311" spans="1:9" s="12" customFormat="1" ht="21" customHeight="1">
      <c r="A311" s="61" t="s">
        <v>356</v>
      </c>
      <c r="B311" s="60" t="s">
        <v>357</v>
      </c>
      <c r="C311" s="63">
        <v>3</v>
      </c>
      <c r="D311" s="41">
        <v>18.5</v>
      </c>
      <c r="E311" s="53">
        <f aca="true" t="shared" si="19" ref="E311:E343">D311*C311</f>
        <v>55.5</v>
      </c>
      <c r="F311" s="54">
        <v>36</v>
      </c>
      <c r="G311" s="55">
        <v>40909</v>
      </c>
      <c r="H311" s="53">
        <f>F311*E311</f>
        <v>1998</v>
      </c>
      <c r="I311" s="97"/>
    </row>
    <row r="312" spans="1:9" s="12" customFormat="1" ht="21" customHeight="1">
      <c r="A312" s="61" t="s">
        <v>356</v>
      </c>
      <c r="B312" s="60" t="s">
        <v>358</v>
      </c>
      <c r="C312" s="63">
        <v>3</v>
      </c>
      <c r="D312" s="41">
        <v>17</v>
      </c>
      <c r="E312" s="53">
        <f t="shared" si="19"/>
        <v>51</v>
      </c>
      <c r="F312" s="54">
        <v>36</v>
      </c>
      <c r="G312" s="55">
        <v>40909</v>
      </c>
      <c r="H312" s="53">
        <f aca="true" t="shared" si="20" ref="H312:H354">F312*E312</f>
        <v>1836</v>
      </c>
      <c r="I312" s="97"/>
    </row>
    <row r="313" spans="1:9" s="12" customFormat="1" ht="21" customHeight="1">
      <c r="A313" s="61" t="s">
        <v>384</v>
      </c>
      <c r="B313" s="64" t="s">
        <v>385</v>
      </c>
      <c r="C313" s="63">
        <v>1</v>
      </c>
      <c r="D313" s="41">
        <v>642</v>
      </c>
      <c r="E313" s="53">
        <f t="shared" si="19"/>
        <v>642</v>
      </c>
      <c r="F313" s="54">
        <v>36</v>
      </c>
      <c r="G313" s="55">
        <v>40909</v>
      </c>
      <c r="H313" s="53">
        <f t="shared" si="20"/>
        <v>23112</v>
      </c>
      <c r="I313" s="97"/>
    </row>
    <row r="314" spans="1:9" s="12" customFormat="1" ht="21" customHeight="1">
      <c r="A314" s="61" t="s">
        <v>386</v>
      </c>
      <c r="B314" s="65">
        <v>2580</v>
      </c>
      <c r="C314" s="63">
        <v>1</v>
      </c>
      <c r="D314" s="41">
        <v>1249</v>
      </c>
      <c r="E314" s="53">
        <f t="shared" si="19"/>
        <v>1249</v>
      </c>
      <c r="F314" s="54">
        <v>36</v>
      </c>
      <c r="G314" s="55">
        <v>40909</v>
      </c>
      <c r="H314" s="53">
        <f t="shared" si="20"/>
        <v>44964</v>
      </c>
      <c r="I314" s="97"/>
    </row>
    <row r="315" spans="1:9" s="12" customFormat="1" ht="21" customHeight="1">
      <c r="A315" s="66" t="s">
        <v>306</v>
      </c>
      <c r="B315" s="25" t="s">
        <v>5</v>
      </c>
      <c r="C315" s="67">
        <v>2</v>
      </c>
      <c r="D315" s="41">
        <v>78.5</v>
      </c>
      <c r="E315" s="68">
        <f t="shared" si="19"/>
        <v>157</v>
      </c>
      <c r="F315" s="69">
        <v>36</v>
      </c>
      <c r="G315" s="70">
        <v>40909</v>
      </c>
      <c r="H315" s="53">
        <f t="shared" si="20"/>
        <v>5652</v>
      </c>
      <c r="I315" s="97"/>
    </row>
    <row r="316" spans="1:9" s="12" customFormat="1" ht="21" customHeight="1">
      <c r="A316" s="66" t="s">
        <v>307</v>
      </c>
      <c r="B316" s="25" t="s">
        <v>308</v>
      </c>
      <c r="C316" s="67">
        <v>1</v>
      </c>
      <c r="D316" s="41">
        <v>55</v>
      </c>
      <c r="E316" s="68">
        <f t="shared" si="19"/>
        <v>55</v>
      </c>
      <c r="F316" s="69">
        <v>36</v>
      </c>
      <c r="G316" s="70">
        <v>40909</v>
      </c>
      <c r="H316" s="53">
        <f t="shared" si="20"/>
        <v>1980</v>
      </c>
      <c r="I316" s="97"/>
    </row>
    <row r="317" spans="1:9" s="12" customFormat="1" ht="21" customHeight="1">
      <c r="A317" s="66" t="s">
        <v>309</v>
      </c>
      <c r="B317" s="25" t="s">
        <v>310</v>
      </c>
      <c r="C317" s="67">
        <v>1</v>
      </c>
      <c r="D317" s="41">
        <v>632</v>
      </c>
      <c r="E317" s="68">
        <f t="shared" si="19"/>
        <v>632</v>
      </c>
      <c r="F317" s="69">
        <v>36</v>
      </c>
      <c r="G317" s="70">
        <v>40909</v>
      </c>
      <c r="H317" s="53">
        <f t="shared" si="20"/>
        <v>22752</v>
      </c>
      <c r="I317" s="97"/>
    </row>
    <row r="318" spans="1:9" s="12" customFormat="1" ht="21" customHeight="1">
      <c r="A318" s="66" t="s">
        <v>311</v>
      </c>
      <c r="B318" s="25" t="s">
        <v>312</v>
      </c>
      <c r="C318" s="67">
        <v>1</v>
      </c>
      <c r="D318" s="41">
        <v>56</v>
      </c>
      <c r="E318" s="68">
        <f t="shared" si="19"/>
        <v>56</v>
      </c>
      <c r="F318" s="69">
        <v>36</v>
      </c>
      <c r="G318" s="70">
        <v>40909</v>
      </c>
      <c r="H318" s="53">
        <f t="shared" si="20"/>
        <v>2016</v>
      </c>
      <c r="I318" s="97"/>
    </row>
    <row r="319" spans="1:9" s="12" customFormat="1" ht="21" customHeight="1">
      <c r="A319" s="66" t="s">
        <v>313</v>
      </c>
      <c r="B319" s="25" t="s">
        <v>314</v>
      </c>
      <c r="C319" s="67">
        <v>3</v>
      </c>
      <c r="D319" s="41">
        <v>38</v>
      </c>
      <c r="E319" s="68">
        <f t="shared" si="19"/>
        <v>114</v>
      </c>
      <c r="F319" s="69">
        <v>36</v>
      </c>
      <c r="G319" s="70">
        <v>40909</v>
      </c>
      <c r="H319" s="53">
        <f t="shared" si="20"/>
        <v>4104</v>
      </c>
      <c r="I319" s="97"/>
    </row>
    <row r="320" spans="1:9" s="12" customFormat="1" ht="21" customHeight="1">
      <c r="A320" s="66" t="s">
        <v>109</v>
      </c>
      <c r="B320" s="25" t="s">
        <v>316</v>
      </c>
      <c r="C320" s="67">
        <v>5</v>
      </c>
      <c r="D320" s="41">
        <v>42.5</v>
      </c>
      <c r="E320" s="68">
        <f t="shared" si="19"/>
        <v>212.5</v>
      </c>
      <c r="F320" s="69">
        <v>36</v>
      </c>
      <c r="G320" s="70">
        <v>40909</v>
      </c>
      <c r="H320" s="53">
        <f t="shared" si="20"/>
        <v>7650</v>
      </c>
      <c r="I320" s="97"/>
    </row>
    <row r="321" spans="1:9" s="12" customFormat="1" ht="21" customHeight="1">
      <c r="A321" s="66" t="s">
        <v>317</v>
      </c>
      <c r="B321" s="25">
        <v>8852</v>
      </c>
      <c r="C321" s="67">
        <v>1</v>
      </c>
      <c r="D321" s="41">
        <v>115</v>
      </c>
      <c r="E321" s="68">
        <f t="shared" si="19"/>
        <v>115</v>
      </c>
      <c r="F321" s="69">
        <v>36</v>
      </c>
      <c r="G321" s="70">
        <v>40909</v>
      </c>
      <c r="H321" s="53">
        <f t="shared" si="20"/>
        <v>4140</v>
      </c>
      <c r="I321" s="97"/>
    </row>
    <row r="322" spans="1:9" s="12" customFormat="1" ht="21" customHeight="1">
      <c r="A322" s="66" t="s">
        <v>318</v>
      </c>
      <c r="B322" s="25">
        <v>8853</v>
      </c>
      <c r="C322" s="67">
        <v>11</v>
      </c>
      <c r="D322" s="41">
        <v>98</v>
      </c>
      <c r="E322" s="68">
        <f t="shared" si="19"/>
        <v>1078</v>
      </c>
      <c r="F322" s="69">
        <v>24</v>
      </c>
      <c r="G322" s="70">
        <v>40909</v>
      </c>
      <c r="H322" s="53">
        <f t="shared" si="20"/>
        <v>25872</v>
      </c>
      <c r="I322" s="97"/>
    </row>
    <row r="323" spans="1:9" s="12" customFormat="1" ht="21" customHeight="1">
      <c r="A323" s="66" t="s">
        <v>318</v>
      </c>
      <c r="B323" s="25">
        <v>7995</v>
      </c>
      <c r="C323" s="67">
        <v>1</v>
      </c>
      <c r="D323" s="41">
        <v>98</v>
      </c>
      <c r="E323" s="68">
        <f t="shared" si="19"/>
        <v>98</v>
      </c>
      <c r="F323" s="69">
        <v>24</v>
      </c>
      <c r="G323" s="70">
        <v>40909</v>
      </c>
      <c r="H323" s="53">
        <f t="shared" si="20"/>
        <v>2352</v>
      </c>
      <c r="I323" s="97"/>
    </row>
    <row r="324" spans="1:9" s="12" customFormat="1" ht="21" customHeight="1">
      <c r="A324" s="66" t="s">
        <v>319</v>
      </c>
      <c r="B324" s="25">
        <v>7979</v>
      </c>
      <c r="C324" s="67">
        <v>1</v>
      </c>
      <c r="D324" s="41">
        <v>105</v>
      </c>
      <c r="E324" s="68">
        <f t="shared" si="19"/>
        <v>105</v>
      </c>
      <c r="F324" s="69">
        <v>36</v>
      </c>
      <c r="G324" s="70">
        <v>40909</v>
      </c>
      <c r="H324" s="53">
        <f t="shared" si="20"/>
        <v>3780</v>
      </c>
      <c r="I324" s="97"/>
    </row>
    <row r="325" spans="1:9" s="12" customFormat="1" ht="21" customHeight="1">
      <c r="A325" s="71" t="s">
        <v>379</v>
      </c>
      <c r="B325" s="25">
        <v>7141</v>
      </c>
      <c r="C325" s="67">
        <v>1</v>
      </c>
      <c r="D325" s="41">
        <v>385</v>
      </c>
      <c r="E325" s="68">
        <f t="shared" si="19"/>
        <v>385</v>
      </c>
      <c r="F325" s="69">
        <v>36</v>
      </c>
      <c r="G325" s="70">
        <v>40909</v>
      </c>
      <c r="H325" s="53">
        <f t="shared" si="20"/>
        <v>13860</v>
      </c>
      <c r="I325" s="97"/>
    </row>
    <row r="326" spans="1:9" s="12" customFormat="1" ht="21" customHeight="1">
      <c r="A326" s="66" t="s">
        <v>322</v>
      </c>
      <c r="B326" s="25">
        <v>7979</v>
      </c>
      <c r="C326" s="67">
        <v>1</v>
      </c>
      <c r="D326" s="41">
        <v>105</v>
      </c>
      <c r="E326" s="68">
        <f t="shared" si="19"/>
        <v>105</v>
      </c>
      <c r="F326" s="69">
        <v>36</v>
      </c>
      <c r="G326" s="70">
        <v>40909</v>
      </c>
      <c r="H326" s="53">
        <f t="shared" si="20"/>
        <v>3780</v>
      </c>
      <c r="I326" s="97"/>
    </row>
    <row r="327" spans="1:9" s="12" customFormat="1" ht="21" customHeight="1">
      <c r="A327" s="66" t="s">
        <v>380</v>
      </c>
      <c r="B327" s="25" t="s">
        <v>323</v>
      </c>
      <c r="C327" s="67">
        <v>4</v>
      </c>
      <c r="D327" s="41">
        <v>38</v>
      </c>
      <c r="E327" s="68">
        <f t="shared" si="19"/>
        <v>152</v>
      </c>
      <c r="F327" s="69">
        <v>36</v>
      </c>
      <c r="G327" s="70">
        <v>40909</v>
      </c>
      <c r="H327" s="53">
        <f t="shared" si="20"/>
        <v>5472</v>
      </c>
      <c r="I327" s="97"/>
    </row>
    <row r="328" spans="1:9" s="12" customFormat="1" ht="21" customHeight="1">
      <c r="A328" s="66" t="s">
        <v>320</v>
      </c>
      <c r="B328" s="25" t="s">
        <v>321</v>
      </c>
      <c r="C328" s="67">
        <v>2</v>
      </c>
      <c r="D328" s="41">
        <v>195</v>
      </c>
      <c r="E328" s="68">
        <f t="shared" si="19"/>
        <v>390</v>
      </c>
      <c r="F328" s="69">
        <v>36</v>
      </c>
      <c r="G328" s="70">
        <v>40909</v>
      </c>
      <c r="H328" s="53">
        <f t="shared" si="20"/>
        <v>14040</v>
      </c>
      <c r="I328" s="97"/>
    </row>
    <row r="329" spans="1:9" s="12" customFormat="1" ht="21" customHeight="1">
      <c r="A329" s="66" t="s">
        <v>315</v>
      </c>
      <c r="B329" s="25" t="s">
        <v>324</v>
      </c>
      <c r="C329" s="67">
        <v>1</v>
      </c>
      <c r="D329" s="41">
        <v>53</v>
      </c>
      <c r="E329" s="68">
        <f t="shared" si="19"/>
        <v>53</v>
      </c>
      <c r="F329" s="69">
        <v>36</v>
      </c>
      <c r="G329" s="70">
        <v>40909</v>
      </c>
      <c r="H329" s="53">
        <f t="shared" si="20"/>
        <v>1908</v>
      </c>
      <c r="I329" s="97"/>
    </row>
    <row r="330" spans="1:9" s="12" customFormat="1" ht="21" customHeight="1">
      <c r="A330" s="66" t="s">
        <v>315</v>
      </c>
      <c r="B330" s="25" t="s">
        <v>325</v>
      </c>
      <c r="C330" s="67">
        <v>1</v>
      </c>
      <c r="D330" s="41">
        <v>53</v>
      </c>
      <c r="E330" s="68">
        <f t="shared" si="19"/>
        <v>53</v>
      </c>
      <c r="F330" s="69">
        <v>36</v>
      </c>
      <c r="G330" s="70">
        <v>40909</v>
      </c>
      <c r="H330" s="53">
        <f t="shared" si="20"/>
        <v>1908</v>
      </c>
      <c r="I330" s="97"/>
    </row>
    <row r="331" spans="1:9" s="12" customFormat="1" ht="21" customHeight="1">
      <c r="A331" s="66" t="s">
        <v>315</v>
      </c>
      <c r="B331" s="25" t="s">
        <v>381</v>
      </c>
      <c r="C331" s="31">
        <v>1</v>
      </c>
      <c r="D331" s="41">
        <v>53</v>
      </c>
      <c r="E331" s="68">
        <f t="shared" si="19"/>
        <v>53</v>
      </c>
      <c r="F331" s="69">
        <v>36</v>
      </c>
      <c r="G331" s="70">
        <v>40909</v>
      </c>
      <c r="H331" s="53">
        <f t="shared" si="20"/>
        <v>1908</v>
      </c>
      <c r="I331" s="97"/>
    </row>
    <row r="332" spans="1:9" s="12" customFormat="1" ht="21" customHeight="1">
      <c r="A332" s="66" t="s">
        <v>315</v>
      </c>
      <c r="B332" s="25" t="s">
        <v>382</v>
      </c>
      <c r="C332" s="31">
        <v>1</v>
      </c>
      <c r="D332" s="41">
        <v>53</v>
      </c>
      <c r="E332" s="68">
        <f t="shared" si="19"/>
        <v>53</v>
      </c>
      <c r="F332" s="69">
        <v>36</v>
      </c>
      <c r="G332" s="70">
        <v>40909</v>
      </c>
      <c r="H332" s="53">
        <f t="shared" si="20"/>
        <v>1908</v>
      </c>
      <c r="I332" s="97"/>
    </row>
    <row r="333" spans="1:9" s="12" customFormat="1" ht="21" customHeight="1">
      <c r="A333" s="66" t="s">
        <v>315</v>
      </c>
      <c r="B333" s="25" t="s">
        <v>383</v>
      </c>
      <c r="C333" s="31">
        <v>1</v>
      </c>
      <c r="D333" s="41">
        <v>53</v>
      </c>
      <c r="E333" s="68">
        <f t="shared" si="19"/>
        <v>53</v>
      </c>
      <c r="F333" s="69">
        <v>36</v>
      </c>
      <c r="G333" s="70">
        <v>40909</v>
      </c>
      <c r="H333" s="53">
        <f t="shared" si="20"/>
        <v>1908</v>
      </c>
      <c r="I333" s="97"/>
    </row>
    <row r="334" spans="1:9" s="12" customFormat="1" ht="21" customHeight="1">
      <c r="A334" s="72" t="s">
        <v>128</v>
      </c>
      <c r="B334" s="73" t="s">
        <v>129</v>
      </c>
      <c r="C334" s="74">
        <v>1</v>
      </c>
      <c r="D334" s="75">
        <v>35648.41</v>
      </c>
      <c r="E334" s="76">
        <f t="shared" si="19"/>
        <v>35648.41</v>
      </c>
      <c r="F334" s="77">
        <v>24</v>
      </c>
      <c r="G334" s="78">
        <v>41275</v>
      </c>
      <c r="H334" s="53">
        <f t="shared" si="20"/>
        <v>855561.8400000001</v>
      </c>
      <c r="I334" s="97" t="s">
        <v>557</v>
      </c>
    </row>
    <row r="335" spans="1:9" s="12" customFormat="1" ht="21" customHeight="1">
      <c r="A335" s="72" t="s">
        <v>130</v>
      </c>
      <c r="B335" s="73" t="s">
        <v>131</v>
      </c>
      <c r="C335" s="74">
        <v>1</v>
      </c>
      <c r="D335" s="75">
        <v>8300.11</v>
      </c>
      <c r="E335" s="76">
        <f t="shared" si="19"/>
        <v>8300.11</v>
      </c>
      <c r="F335" s="77">
        <v>24</v>
      </c>
      <c r="G335" s="78">
        <v>41275</v>
      </c>
      <c r="H335" s="53">
        <f t="shared" si="20"/>
        <v>199202.64</v>
      </c>
      <c r="I335" s="97" t="s">
        <v>557</v>
      </c>
    </row>
    <row r="336" spans="1:9" s="12" customFormat="1" ht="21" customHeight="1">
      <c r="A336" s="72" t="s">
        <v>132</v>
      </c>
      <c r="B336" s="73" t="s">
        <v>133</v>
      </c>
      <c r="C336" s="74">
        <v>1</v>
      </c>
      <c r="D336" s="75">
        <v>8300.11</v>
      </c>
      <c r="E336" s="76">
        <f t="shared" si="19"/>
        <v>8300.11</v>
      </c>
      <c r="F336" s="77">
        <v>24</v>
      </c>
      <c r="G336" s="78">
        <v>41275</v>
      </c>
      <c r="H336" s="53">
        <f t="shared" si="20"/>
        <v>199202.64</v>
      </c>
      <c r="I336" s="97" t="s">
        <v>557</v>
      </c>
    </row>
    <row r="337" spans="1:9" s="12" customFormat="1" ht="21" customHeight="1">
      <c r="A337" s="72" t="s">
        <v>134</v>
      </c>
      <c r="B337" s="73" t="s">
        <v>277</v>
      </c>
      <c r="C337" s="74">
        <v>1</v>
      </c>
      <c r="D337" s="75">
        <v>8300.11</v>
      </c>
      <c r="E337" s="76">
        <f t="shared" si="19"/>
        <v>8300.11</v>
      </c>
      <c r="F337" s="77">
        <v>24</v>
      </c>
      <c r="G337" s="78">
        <v>41275</v>
      </c>
      <c r="H337" s="53">
        <f t="shared" si="20"/>
        <v>199202.64</v>
      </c>
      <c r="I337" s="97" t="s">
        <v>557</v>
      </c>
    </row>
    <row r="338" spans="1:9" s="12" customFormat="1" ht="21" customHeight="1">
      <c r="A338" s="72" t="s">
        <v>135</v>
      </c>
      <c r="B338" s="73" t="s">
        <v>277</v>
      </c>
      <c r="C338" s="74">
        <v>1</v>
      </c>
      <c r="D338" s="75">
        <v>2967.05</v>
      </c>
      <c r="E338" s="76">
        <f t="shared" si="19"/>
        <v>2967.05</v>
      </c>
      <c r="F338" s="77">
        <v>24</v>
      </c>
      <c r="G338" s="78">
        <v>41275</v>
      </c>
      <c r="H338" s="53">
        <f t="shared" si="20"/>
        <v>71209.20000000001</v>
      </c>
      <c r="I338" s="97" t="s">
        <v>557</v>
      </c>
    </row>
    <row r="339" spans="1:9" s="12" customFormat="1" ht="21" customHeight="1">
      <c r="A339" s="72" t="s">
        <v>136</v>
      </c>
      <c r="B339" s="73" t="s">
        <v>95</v>
      </c>
      <c r="C339" s="74">
        <v>1</v>
      </c>
      <c r="D339" s="75">
        <v>9806.93</v>
      </c>
      <c r="E339" s="76">
        <f t="shared" si="19"/>
        <v>9806.93</v>
      </c>
      <c r="F339" s="77">
        <v>24</v>
      </c>
      <c r="G339" s="78">
        <v>41275</v>
      </c>
      <c r="H339" s="53">
        <f t="shared" si="20"/>
        <v>235366.32</v>
      </c>
      <c r="I339" s="97" t="s">
        <v>557</v>
      </c>
    </row>
    <row r="340" spans="1:9" s="12" customFormat="1" ht="21" customHeight="1">
      <c r="A340" s="72" t="s">
        <v>137</v>
      </c>
      <c r="B340" s="73" t="s">
        <v>131</v>
      </c>
      <c r="C340" s="74">
        <v>1</v>
      </c>
      <c r="D340" s="75">
        <v>4849.78</v>
      </c>
      <c r="E340" s="76">
        <f t="shared" si="19"/>
        <v>4849.78</v>
      </c>
      <c r="F340" s="77">
        <v>24</v>
      </c>
      <c r="G340" s="78">
        <v>41275</v>
      </c>
      <c r="H340" s="53">
        <f t="shared" si="20"/>
        <v>116394.72</v>
      </c>
      <c r="I340" s="97" t="s">
        <v>557</v>
      </c>
    </row>
    <row r="341" spans="1:9" s="12" customFormat="1" ht="21" customHeight="1">
      <c r="A341" s="72" t="s">
        <v>138</v>
      </c>
      <c r="B341" s="73" t="s">
        <v>133</v>
      </c>
      <c r="C341" s="74">
        <v>1</v>
      </c>
      <c r="D341" s="75">
        <v>7790.97</v>
      </c>
      <c r="E341" s="76">
        <f t="shared" si="19"/>
        <v>7790.97</v>
      </c>
      <c r="F341" s="77">
        <v>24</v>
      </c>
      <c r="G341" s="78">
        <v>41275</v>
      </c>
      <c r="H341" s="53">
        <f t="shared" si="20"/>
        <v>186983.28</v>
      </c>
      <c r="I341" s="97" t="s">
        <v>557</v>
      </c>
    </row>
    <row r="342" spans="1:9" s="12" customFormat="1" ht="21" customHeight="1">
      <c r="A342" s="72" t="s">
        <v>139</v>
      </c>
      <c r="B342" s="73" t="s">
        <v>140</v>
      </c>
      <c r="C342" s="74">
        <v>1</v>
      </c>
      <c r="D342" s="75">
        <v>10131.15</v>
      </c>
      <c r="E342" s="75">
        <f t="shared" si="19"/>
        <v>10131.15</v>
      </c>
      <c r="F342" s="77">
        <v>24</v>
      </c>
      <c r="G342" s="78">
        <v>41275</v>
      </c>
      <c r="H342" s="53">
        <f t="shared" si="20"/>
        <v>243147.59999999998</v>
      </c>
      <c r="I342" s="97" t="s">
        <v>557</v>
      </c>
    </row>
    <row r="343" spans="1:9" s="12" customFormat="1" ht="21" customHeight="1">
      <c r="A343" s="72" t="s">
        <v>141</v>
      </c>
      <c r="B343" s="73" t="s">
        <v>131</v>
      </c>
      <c r="C343" s="74">
        <v>1</v>
      </c>
      <c r="D343" s="75">
        <v>4248.38</v>
      </c>
      <c r="E343" s="79">
        <f t="shared" si="19"/>
        <v>4248.38</v>
      </c>
      <c r="F343" s="77">
        <v>24</v>
      </c>
      <c r="G343" s="78">
        <v>41275</v>
      </c>
      <c r="H343" s="53">
        <f t="shared" si="20"/>
        <v>101961.12</v>
      </c>
      <c r="I343" s="97" t="s">
        <v>557</v>
      </c>
    </row>
    <row r="344" spans="1:9" s="12" customFormat="1" ht="21" customHeight="1">
      <c r="A344" s="72" t="s">
        <v>142</v>
      </c>
      <c r="B344" s="73" t="s">
        <v>277</v>
      </c>
      <c r="C344" s="74">
        <v>1</v>
      </c>
      <c r="D344" s="75">
        <v>8300.11</v>
      </c>
      <c r="E344" s="79">
        <f aca="true" t="shared" si="21" ref="E344:E349">D344*C344</f>
        <v>8300.11</v>
      </c>
      <c r="F344" s="77">
        <v>24</v>
      </c>
      <c r="G344" s="78">
        <v>41275</v>
      </c>
      <c r="H344" s="53">
        <f t="shared" si="20"/>
        <v>199202.64</v>
      </c>
      <c r="I344" s="97" t="s">
        <v>557</v>
      </c>
    </row>
    <row r="345" spans="1:9" s="12" customFormat="1" ht="21" customHeight="1">
      <c r="A345" s="72" t="s">
        <v>143</v>
      </c>
      <c r="B345" s="73" t="s">
        <v>277</v>
      </c>
      <c r="C345" s="74">
        <v>1</v>
      </c>
      <c r="D345" s="75">
        <v>663.06</v>
      </c>
      <c r="E345" s="79">
        <f t="shared" si="21"/>
        <v>663.06</v>
      </c>
      <c r="F345" s="77">
        <v>24</v>
      </c>
      <c r="G345" s="78">
        <v>41276</v>
      </c>
      <c r="H345" s="53">
        <f t="shared" si="20"/>
        <v>15913.439999999999</v>
      </c>
      <c r="I345" s="97" t="s">
        <v>557</v>
      </c>
    </row>
    <row r="346" spans="1:9" s="12" customFormat="1" ht="21" customHeight="1">
      <c r="A346" s="72" t="s">
        <v>144</v>
      </c>
      <c r="B346" s="73" t="s">
        <v>145</v>
      </c>
      <c r="C346" s="74">
        <v>1</v>
      </c>
      <c r="D346" s="75">
        <v>35648.41</v>
      </c>
      <c r="E346" s="79">
        <f t="shared" si="21"/>
        <v>35648.41</v>
      </c>
      <c r="F346" s="77">
        <v>24</v>
      </c>
      <c r="G346" s="78">
        <v>41275</v>
      </c>
      <c r="H346" s="53">
        <f t="shared" si="20"/>
        <v>855561.8400000001</v>
      </c>
      <c r="I346" s="97" t="s">
        <v>557</v>
      </c>
    </row>
    <row r="347" spans="1:9" s="12" customFormat="1" ht="21" customHeight="1">
      <c r="A347" s="72" t="s">
        <v>146</v>
      </c>
      <c r="B347" s="73" t="s">
        <v>277</v>
      </c>
      <c r="C347" s="74">
        <v>1</v>
      </c>
      <c r="D347" s="75">
        <v>8455.12</v>
      </c>
      <c r="E347" s="79">
        <f t="shared" si="21"/>
        <v>8455.12</v>
      </c>
      <c r="F347" s="77">
        <v>24</v>
      </c>
      <c r="G347" s="78">
        <v>41275</v>
      </c>
      <c r="H347" s="53">
        <f t="shared" si="20"/>
        <v>202922.88</v>
      </c>
      <c r="I347" s="97" t="s">
        <v>557</v>
      </c>
    </row>
    <row r="348" spans="1:9" s="12" customFormat="1" ht="21" customHeight="1">
      <c r="A348" s="72" t="s">
        <v>147</v>
      </c>
      <c r="B348" s="73" t="s">
        <v>277</v>
      </c>
      <c r="C348" s="74">
        <v>1</v>
      </c>
      <c r="D348" s="75">
        <v>7655.59</v>
      </c>
      <c r="E348" s="79">
        <f t="shared" si="21"/>
        <v>7655.59</v>
      </c>
      <c r="F348" s="77">
        <v>24</v>
      </c>
      <c r="G348" s="78">
        <v>41275</v>
      </c>
      <c r="H348" s="53">
        <f t="shared" si="20"/>
        <v>183734.16</v>
      </c>
      <c r="I348" s="97" t="s">
        <v>557</v>
      </c>
    </row>
    <row r="349" spans="1:9" s="12" customFormat="1" ht="21" customHeight="1">
      <c r="A349" s="72" t="s">
        <v>148</v>
      </c>
      <c r="B349" s="73" t="s">
        <v>277</v>
      </c>
      <c r="C349" s="74">
        <v>1</v>
      </c>
      <c r="D349" s="75">
        <v>5311.32</v>
      </c>
      <c r="E349" s="79">
        <f t="shared" si="21"/>
        <v>5311.32</v>
      </c>
      <c r="F349" s="77">
        <v>24</v>
      </c>
      <c r="G349" s="78">
        <v>41275</v>
      </c>
      <c r="H349" s="53">
        <f t="shared" si="20"/>
        <v>127471.68</v>
      </c>
      <c r="I349" s="97" t="s">
        <v>557</v>
      </c>
    </row>
    <row r="350" spans="1:9" s="12" customFormat="1" ht="53.25" customHeight="1">
      <c r="A350" s="39" t="s">
        <v>436</v>
      </c>
      <c r="B350" s="35" t="s">
        <v>437</v>
      </c>
      <c r="C350" s="40">
        <v>1</v>
      </c>
      <c r="D350" s="80">
        <v>2391</v>
      </c>
      <c r="E350" s="42">
        <f>C350*D350</f>
        <v>2391</v>
      </c>
      <c r="F350" s="81">
        <v>36</v>
      </c>
      <c r="G350" s="82" t="s">
        <v>493</v>
      </c>
      <c r="H350" s="53">
        <f>F350*E350</f>
        <v>86076</v>
      </c>
      <c r="I350" s="97"/>
    </row>
    <row r="351" spans="1:9" s="12" customFormat="1" ht="53.25" customHeight="1">
      <c r="A351" s="39" t="s">
        <v>438</v>
      </c>
      <c r="B351" s="35" t="s">
        <v>439</v>
      </c>
      <c r="C351" s="40">
        <v>1</v>
      </c>
      <c r="D351" s="80">
        <v>68.65</v>
      </c>
      <c r="E351" s="42">
        <f>C351*D351</f>
        <v>68.65</v>
      </c>
      <c r="F351" s="81">
        <v>36</v>
      </c>
      <c r="G351" s="82" t="s">
        <v>493</v>
      </c>
      <c r="H351" s="53">
        <f>F351*E351</f>
        <v>2471.4</v>
      </c>
      <c r="I351" s="97"/>
    </row>
    <row r="352" spans="1:9" s="12" customFormat="1" ht="38.25" customHeight="1">
      <c r="A352" s="20" t="s">
        <v>368</v>
      </c>
      <c r="B352" s="35" t="s">
        <v>440</v>
      </c>
      <c r="C352" s="40">
        <v>1</v>
      </c>
      <c r="D352" s="41">
        <v>5400</v>
      </c>
      <c r="E352" s="42">
        <f>C352*D352</f>
        <v>5400</v>
      </c>
      <c r="F352" s="81">
        <v>21</v>
      </c>
      <c r="G352" s="82" t="s">
        <v>441</v>
      </c>
      <c r="H352" s="53">
        <f t="shared" si="20"/>
        <v>113400</v>
      </c>
      <c r="I352" s="97"/>
    </row>
    <row r="353" spans="1:9" s="12" customFormat="1" ht="38.25" customHeight="1">
      <c r="A353" s="39" t="s">
        <v>442</v>
      </c>
      <c r="B353" s="35" t="s">
        <v>443</v>
      </c>
      <c r="C353" s="40">
        <v>1</v>
      </c>
      <c r="D353" s="83">
        <v>7900</v>
      </c>
      <c r="E353" s="92">
        <f>C353*D353</f>
        <v>7900</v>
      </c>
      <c r="F353" s="81">
        <v>36</v>
      </c>
      <c r="G353" s="82" t="s">
        <v>493</v>
      </c>
      <c r="H353" s="53">
        <f t="shared" si="20"/>
        <v>284400</v>
      </c>
      <c r="I353" s="101"/>
    </row>
    <row r="354" spans="1:9" s="12" customFormat="1" ht="53.25" customHeight="1">
      <c r="A354" s="34" t="s">
        <v>444</v>
      </c>
      <c r="B354" s="35" t="s">
        <v>445</v>
      </c>
      <c r="C354" s="40">
        <v>1</v>
      </c>
      <c r="D354" s="83">
        <v>19780</v>
      </c>
      <c r="E354" s="92">
        <f>C354*D354</f>
        <v>19780</v>
      </c>
      <c r="F354" s="81">
        <v>36</v>
      </c>
      <c r="G354" s="82" t="s">
        <v>493</v>
      </c>
      <c r="H354" s="53">
        <f t="shared" si="20"/>
        <v>712080</v>
      </c>
      <c r="I354" s="101"/>
    </row>
    <row r="355" spans="1:9" s="12" customFormat="1" ht="25.5" customHeight="1">
      <c r="A355" s="39" t="s">
        <v>446</v>
      </c>
      <c r="B355" s="35" t="s">
        <v>211</v>
      </c>
      <c r="C355" s="40"/>
      <c r="D355" s="41"/>
      <c r="E355" s="84"/>
      <c r="F355" s="90"/>
      <c r="G355" s="91"/>
      <c r="H355" s="99"/>
      <c r="I355" s="97"/>
    </row>
    <row r="356" spans="1:9" s="12" customFormat="1" ht="25.5" customHeight="1">
      <c r="A356" s="39" t="s">
        <v>447</v>
      </c>
      <c r="B356" s="35" t="s">
        <v>213</v>
      </c>
      <c r="C356" s="40"/>
      <c r="D356" s="41"/>
      <c r="E356" s="84"/>
      <c r="F356" s="90"/>
      <c r="G356" s="91"/>
      <c r="H356" s="99"/>
      <c r="I356" s="97"/>
    </row>
    <row r="357" spans="1:9" s="12" customFormat="1" ht="25.5" customHeight="1">
      <c r="A357" s="39" t="s">
        <v>448</v>
      </c>
      <c r="B357" s="35" t="s">
        <v>11</v>
      </c>
      <c r="C357" s="40"/>
      <c r="D357" s="41"/>
      <c r="E357" s="84"/>
      <c r="F357" s="90"/>
      <c r="G357" s="91"/>
      <c r="H357" s="99"/>
      <c r="I357" s="97"/>
    </row>
    <row r="358" spans="1:9" s="12" customFormat="1" ht="25.5" customHeight="1">
      <c r="A358" s="39" t="s">
        <v>449</v>
      </c>
      <c r="B358" s="35" t="s">
        <v>450</v>
      </c>
      <c r="C358" s="40"/>
      <c r="D358" s="41"/>
      <c r="E358" s="84"/>
      <c r="F358" s="90"/>
      <c r="G358" s="91"/>
      <c r="H358" s="99"/>
      <c r="I358" s="97"/>
    </row>
    <row r="359" spans="1:9" s="12" customFormat="1" ht="25.5" customHeight="1">
      <c r="A359" s="39" t="s">
        <v>451</v>
      </c>
      <c r="B359" s="35" t="s">
        <v>452</v>
      </c>
      <c r="C359" s="40"/>
      <c r="D359" s="41"/>
      <c r="E359" s="84"/>
      <c r="F359" s="90"/>
      <c r="G359" s="91"/>
      <c r="H359" s="99"/>
      <c r="I359" s="97"/>
    </row>
    <row r="360" spans="1:9" s="12" customFormat="1" ht="25.5" customHeight="1">
      <c r="A360" s="39" t="s">
        <v>453</v>
      </c>
      <c r="B360" s="35" t="s">
        <v>215</v>
      </c>
      <c r="C360" s="40"/>
      <c r="D360" s="41"/>
      <c r="E360" s="84"/>
      <c r="F360" s="90"/>
      <c r="G360" s="91"/>
      <c r="H360" s="99"/>
      <c r="I360" s="97"/>
    </row>
    <row r="361" spans="1:9" s="12" customFormat="1" ht="25.5" customHeight="1">
      <c r="A361" s="39" t="s">
        <v>454</v>
      </c>
      <c r="B361" s="35" t="s">
        <v>217</v>
      </c>
      <c r="C361" s="40"/>
      <c r="D361" s="41"/>
      <c r="E361" s="84"/>
      <c r="F361" s="90"/>
      <c r="G361" s="91"/>
      <c r="H361" s="99"/>
      <c r="I361" s="97"/>
    </row>
    <row r="362" spans="1:9" s="12" customFormat="1" ht="53.25" customHeight="1">
      <c r="A362" s="39" t="s">
        <v>455</v>
      </c>
      <c r="B362" s="35" t="s">
        <v>456</v>
      </c>
      <c r="C362" s="40">
        <v>1</v>
      </c>
      <c r="D362" s="83">
        <v>6800</v>
      </c>
      <c r="E362" s="92">
        <f>C362*D362</f>
        <v>6800</v>
      </c>
      <c r="F362" s="81">
        <v>36</v>
      </c>
      <c r="G362" s="82" t="s">
        <v>493</v>
      </c>
      <c r="H362" s="99">
        <f>E362*F362</f>
        <v>244800</v>
      </c>
      <c r="I362" s="101"/>
    </row>
    <row r="363" spans="1:9" s="12" customFormat="1" ht="53.25" customHeight="1">
      <c r="A363" s="34" t="s">
        <v>457</v>
      </c>
      <c r="B363" s="35" t="s">
        <v>458</v>
      </c>
      <c r="C363" s="40">
        <v>1</v>
      </c>
      <c r="D363" s="83">
        <v>12920</v>
      </c>
      <c r="E363" s="92">
        <f>C363*D363</f>
        <v>12920</v>
      </c>
      <c r="F363" s="81">
        <v>36</v>
      </c>
      <c r="G363" s="82" t="s">
        <v>493</v>
      </c>
      <c r="H363" s="99">
        <f>E363*F363</f>
        <v>465120</v>
      </c>
      <c r="I363" s="101"/>
    </row>
    <row r="364" spans="1:9" s="12" customFormat="1" ht="21" customHeight="1">
      <c r="A364" s="39" t="s">
        <v>459</v>
      </c>
      <c r="B364" s="35" t="s">
        <v>211</v>
      </c>
      <c r="C364" s="40"/>
      <c r="D364" s="41"/>
      <c r="E364" s="84"/>
      <c r="F364" s="90"/>
      <c r="G364" s="91"/>
      <c r="H364" s="99"/>
      <c r="I364" s="97"/>
    </row>
    <row r="365" spans="1:9" s="12" customFormat="1" ht="21" customHeight="1">
      <c r="A365" s="39" t="s">
        <v>460</v>
      </c>
      <c r="B365" s="35" t="s">
        <v>450</v>
      </c>
      <c r="C365" s="40"/>
      <c r="D365" s="41"/>
      <c r="E365" s="84"/>
      <c r="F365" s="90"/>
      <c r="G365" s="91"/>
      <c r="H365" s="99"/>
      <c r="I365" s="97"/>
    </row>
    <row r="366" spans="1:9" s="12" customFormat="1" ht="21" customHeight="1">
      <c r="A366" s="39" t="s">
        <v>448</v>
      </c>
      <c r="B366" s="35" t="s">
        <v>11</v>
      </c>
      <c r="C366" s="40"/>
      <c r="D366" s="41"/>
      <c r="E366" s="84"/>
      <c r="F366" s="90"/>
      <c r="G366" s="91"/>
      <c r="H366" s="99"/>
      <c r="I366" s="97"/>
    </row>
    <row r="367" spans="1:9" s="12" customFormat="1" ht="21" customHeight="1">
      <c r="A367" s="39" t="s">
        <v>449</v>
      </c>
      <c r="B367" s="35" t="s">
        <v>13</v>
      </c>
      <c r="C367" s="40"/>
      <c r="D367" s="41"/>
      <c r="E367" s="84"/>
      <c r="F367" s="90"/>
      <c r="G367" s="91"/>
      <c r="H367" s="99"/>
      <c r="I367" s="97"/>
    </row>
    <row r="368" spans="1:9" s="12" customFormat="1" ht="21" customHeight="1">
      <c r="A368" s="39" t="s">
        <v>451</v>
      </c>
      <c r="B368" s="35" t="s">
        <v>452</v>
      </c>
      <c r="C368" s="40"/>
      <c r="D368" s="41"/>
      <c r="E368" s="84"/>
      <c r="F368" s="90"/>
      <c r="G368" s="91"/>
      <c r="H368" s="99"/>
      <c r="I368" s="97"/>
    </row>
    <row r="369" spans="1:9" s="12" customFormat="1" ht="30.75" customHeight="1">
      <c r="A369" s="39" t="s">
        <v>461</v>
      </c>
      <c r="B369" s="35" t="s">
        <v>215</v>
      </c>
      <c r="C369" s="40"/>
      <c r="D369" s="41"/>
      <c r="E369" s="84"/>
      <c r="F369" s="90"/>
      <c r="G369" s="91"/>
      <c r="H369" s="99"/>
      <c r="I369" s="97"/>
    </row>
    <row r="370" spans="1:9" s="12" customFormat="1" ht="30.75" customHeight="1">
      <c r="A370" s="39" t="s">
        <v>462</v>
      </c>
      <c r="B370" s="35" t="s">
        <v>463</v>
      </c>
      <c r="C370" s="40"/>
      <c r="D370" s="41"/>
      <c r="E370" s="84"/>
      <c r="F370" s="90"/>
      <c r="G370" s="91"/>
      <c r="H370" s="99"/>
      <c r="I370" s="97"/>
    </row>
    <row r="371" spans="1:9" s="12" customFormat="1" ht="72" customHeight="1">
      <c r="A371" s="39" t="s">
        <v>464</v>
      </c>
      <c r="B371" s="35" t="s">
        <v>465</v>
      </c>
      <c r="C371" s="40">
        <v>1</v>
      </c>
      <c r="D371" s="83">
        <v>2550</v>
      </c>
      <c r="E371" s="92">
        <f>C371*D371</f>
        <v>2550</v>
      </c>
      <c r="F371" s="87">
        <v>36</v>
      </c>
      <c r="G371" s="88" t="s">
        <v>493</v>
      </c>
      <c r="H371" s="102">
        <f aca="true" t="shared" si="22" ref="H371:H403">E371*F371</f>
        <v>91800</v>
      </c>
      <c r="I371" s="101"/>
    </row>
    <row r="372" spans="1:9" s="12" customFormat="1" ht="30.75" customHeight="1">
      <c r="A372" s="85" t="s">
        <v>466</v>
      </c>
      <c r="B372" s="46" t="s">
        <v>456</v>
      </c>
      <c r="C372" s="23">
        <v>2</v>
      </c>
      <c r="D372" s="83">
        <v>6710.7</v>
      </c>
      <c r="E372" s="86">
        <f>C372*D372</f>
        <v>13421.4</v>
      </c>
      <c r="F372" s="89">
        <v>36</v>
      </c>
      <c r="G372" s="88" t="s">
        <v>493</v>
      </c>
      <c r="H372" s="92">
        <f t="shared" si="22"/>
        <v>483170.39999999997</v>
      </c>
      <c r="I372" s="101"/>
    </row>
    <row r="373" spans="1:9" s="12" customFormat="1" ht="30.75" customHeight="1">
      <c r="A373" s="85" t="s">
        <v>467</v>
      </c>
      <c r="B373" s="46" t="s">
        <v>468</v>
      </c>
      <c r="C373" s="23">
        <v>2</v>
      </c>
      <c r="D373" s="83">
        <v>1676.58</v>
      </c>
      <c r="E373" s="86">
        <f>C373*D373</f>
        <v>3353.16</v>
      </c>
      <c r="F373" s="89">
        <v>36</v>
      </c>
      <c r="G373" s="88" t="s">
        <v>493</v>
      </c>
      <c r="H373" s="92">
        <f t="shared" si="22"/>
        <v>120713.76</v>
      </c>
      <c r="I373" s="101"/>
    </row>
    <row r="374" spans="1:9" s="12" customFormat="1" ht="30.75" customHeight="1">
      <c r="A374" s="85" t="s">
        <v>469</v>
      </c>
      <c r="B374" s="46" t="s">
        <v>470</v>
      </c>
      <c r="C374" s="23">
        <v>2</v>
      </c>
      <c r="D374" s="83">
        <v>31.4</v>
      </c>
      <c r="E374" s="86">
        <f>C374*D374</f>
        <v>62.8</v>
      </c>
      <c r="F374" s="89">
        <v>36</v>
      </c>
      <c r="G374" s="88" t="s">
        <v>493</v>
      </c>
      <c r="H374" s="92">
        <f t="shared" si="22"/>
        <v>2260.7999999999997</v>
      </c>
      <c r="I374" s="101"/>
    </row>
    <row r="375" spans="1:9" s="12" customFormat="1" ht="30.75" customHeight="1">
      <c r="A375" s="85" t="s">
        <v>471</v>
      </c>
      <c r="B375" s="46" t="s">
        <v>472</v>
      </c>
      <c r="C375" s="23">
        <v>1</v>
      </c>
      <c r="D375" s="83">
        <v>342.83</v>
      </c>
      <c r="E375" s="83">
        <f>C375*D375</f>
        <v>342.83</v>
      </c>
      <c r="F375" s="24">
        <v>36</v>
      </c>
      <c r="G375" s="82" t="s">
        <v>493</v>
      </c>
      <c r="H375" s="103">
        <f t="shared" si="22"/>
        <v>12341.88</v>
      </c>
      <c r="I375" s="101"/>
    </row>
    <row r="376" spans="1:9" s="12" customFormat="1" ht="30.75" customHeight="1">
      <c r="A376" s="85" t="s">
        <v>473</v>
      </c>
      <c r="B376" s="46" t="s">
        <v>273</v>
      </c>
      <c r="C376" s="23">
        <v>1</v>
      </c>
      <c r="D376" s="83">
        <v>190.7</v>
      </c>
      <c r="E376" s="83">
        <f aca="true" t="shared" si="23" ref="E376:E398">C376*D376</f>
        <v>190.7</v>
      </c>
      <c r="F376" s="24">
        <v>36</v>
      </c>
      <c r="G376" s="82" t="s">
        <v>493</v>
      </c>
      <c r="H376" s="103">
        <f t="shared" si="22"/>
        <v>6865.2</v>
      </c>
      <c r="I376" s="101"/>
    </row>
    <row r="377" spans="1:9" s="12" customFormat="1" ht="30.75" customHeight="1">
      <c r="A377" s="85" t="s">
        <v>466</v>
      </c>
      <c r="B377" s="46" t="s">
        <v>456</v>
      </c>
      <c r="C377" s="23">
        <v>1</v>
      </c>
      <c r="D377" s="83">
        <v>3409.79</v>
      </c>
      <c r="E377" s="83">
        <f t="shared" si="23"/>
        <v>3409.79</v>
      </c>
      <c r="F377" s="24">
        <v>36</v>
      </c>
      <c r="G377" s="82" t="s">
        <v>493</v>
      </c>
      <c r="H377" s="103">
        <f t="shared" si="22"/>
        <v>122752.44</v>
      </c>
      <c r="I377" s="101"/>
    </row>
    <row r="378" spans="1:9" s="12" customFormat="1" ht="30.75" customHeight="1">
      <c r="A378" s="85" t="s">
        <v>474</v>
      </c>
      <c r="B378" s="46" t="s">
        <v>468</v>
      </c>
      <c r="C378" s="23">
        <v>1</v>
      </c>
      <c r="D378" s="83">
        <v>359.88</v>
      </c>
      <c r="E378" s="83">
        <f t="shared" si="23"/>
        <v>359.88</v>
      </c>
      <c r="F378" s="24">
        <v>36</v>
      </c>
      <c r="G378" s="82" t="s">
        <v>493</v>
      </c>
      <c r="H378" s="103">
        <f t="shared" si="22"/>
        <v>12955.68</v>
      </c>
      <c r="I378" s="101"/>
    </row>
    <row r="379" spans="1:9" s="12" customFormat="1" ht="30.75" customHeight="1">
      <c r="A379" s="85" t="s">
        <v>469</v>
      </c>
      <c r="B379" s="46" t="s">
        <v>470</v>
      </c>
      <c r="C379" s="23">
        <v>1</v>
      </c>
      <c r="D379" s="83">
        <v>15.7</v>
      </c>
      <c r="E379" s="83">
        <f t="shared" si="23"/>
        <v>15.7</v>
      </c>
      <c r="F379" s="24">
        <v>36</v>
      </c>
      <c r="G379" s="82" t="s">
        <v>493</v>
      </c>
      <c r="H379" s="103">
        <f t="shared" si="22"/>
        <v>565.1999999999999</v>
      </c>
      <c r="I379" s="101"/>
    </row>
    <row r="380" spans="1:9" s="12" customFormat="1" ht="30.75" customHeight="1">
      <c r="A380" s="85" t="s">
        <v>475</v>
      </c>
      <c r="B380" s="46" t="s">
        <v>468</v>
      </c>
      <c r="C380" s="23">
        <v>1</v>
      </c>
      <c r="D380" s="83">
        <v>468.94</v>
      </c>
      <c r="E380" s="83">
        <f t="shared" si="23"/>
        <v>468.94</v>
      </c>
      <c r="F380" s="24">
        <v>36</v>
      </c>
      <c r="G380" s="82" t="s">
        <v>493</v>
      </c>
      <c r="H380" s="103">
        <f t="shared" si="22"/>
        <v>16881.84</v>
      </c>
      <c r="I380" s="101"/>
    </row>
    <row r="381" spans="1:9" s="12" customFormat="1" ht="30.75" customHeight="1">
      <c r="A381" s="85" t="s">
        <v>476</v>
      </c>
      <c r="B381" s="46" t="s">
        <v>456</v>
      </c>
      <c r="C381" s="23">
        <v>1</v>
      </c>
      <c r="D381" s="83">
        <v>513.07</v>
      </c>
      <c r="E381" s="83">
        <f t="shared" si="23"/>
        <v>513.07</v>
      </c>
      <c r="F381" s="24">
        <v>36</v>
      </c>
      <c r="G381" s="82" t="s">
        <v>493</v>
      </c>
      <c r="H381" s="103">
        <f t="shared" si="22"/>
        <v>18470.52</v>
      </c>
      <c r="I381" s="101"/>
    </row>
    <row r="382" spans="1:9" s="12" customFormat="1" ht="30.75" customHeight="1">
      <c r="A382" s="85" t="s">
        <v>477</v>
      </c>
      <c r="B382" s="46" t="s">
        <v>472</v>
      </c>
      <c r="C382" s="23">
        <v>1</v>
      </c>
      <c r="D382" s="83">
        <v>23.53</v>
      </c>
      <c r="E382" s="83">
        <f t="shared" si="23"/>
        <v>23.53</v>
      </c>
      <c r="F382" s="24">
        <v>36</v>
      </c>
      <c r="G382" s="82" t="s">
        <v>493</v>
      </c>
      <c r="H382" s="103">
        <f t="shared" si="22"/>
        <v>847.08</v>
      </c>
      <c r="I382" s="97"/>
    </row>
    <row r="383" spans="1:9" s="12" customFormat="1" ht="30.75" customHeight="1">
      <c r="A383" s="85" t="s">
        <v>478</v>
      </c>
      <c r="B383" s="46" t="s">
        <v>479</v>
      </c>
      <c r="C383" s="23">
        <v>4</v>
      </c>
      <c r="D383" s="83">
        <v>791.15</v>
      </c>
      <c r="E383" s="83">
        <f t="shared" si="23"/>
        <v>3164.6</v>
      </c>
      <c r="F383" s="24">
        <v>36</v>
      </c>
      <c r="G383" s="82" t="s">
        <v>493</v>
      </c>
      <c r="H383" s="92">
        <f t="shared" si="22"/>
        <v>113925.59999999999</v>
      </c>
      <c r="I383" s="101"/>
    </row>
    <row r="384" spans="1:9" s="12" customFormat="1" ht="30.75" customHeight="1">
      <c r="A384" s="85" t="s">
        <v>480</v>
      </c>
      <c r="B384" s="46" t="s">
        <v>288</v>
      </c>
      <c r="C384" s="23">
        <v>1</v>
      </c>
      <c r="D384" s="83">
        <v>3435.97</v>
      </c>
      <c r="E384" s="83">
        <f t="shared" si="23"/>
        <v>3435.97</v>
      </c>
      <c r="F384" s="24">
        <v>36</v>
      </c>
      <c r="G384" s="82" t="s">
        <v>493</v>
      </c>
      <c r="H384" s="104">
        <f t="shared" si="22"/>
        <v>123694.92</v>
      </c>
      <c r="I384" s="97"/>
    </row>
    <row r="385" spans="1:9" s="12" customFormat="1" ht="30.75" customHeight="1">
      <c r="A385" s="85" t="s">
        <v>481</v>
      </c>
      <c r="B385" s="46" t="s">
        <v>482</v>
      </c>
      <c r="C385" s="23">
        <v>2</v>
      </c>
      <c r="D385" s="83">
        <v>2126.57</v>
      </c>
      <c r="E385" s="83">
        <f t="shared" si="23"/>
        <v>4253.14</v>
      </c>
      <c r="F385" s="24">
        <v>36</v>
      </c>
      <c r="G385" s="82" t="s">
        <v>493</v>
      </c>
      <c r="H385" s="92">
        <f t="shared" si="22"/>
        <v>153113.04</v>
      </c>
      <c r="I385" s="101"/>
    </row>
    <row r="386" spans="1:9" s="12" customFormat="1" ht="30.75" customHeight="1">
      <c r="A386" s="85" t="s">
        <v>483</v>
      </c>
      <c r="B386" s="46" t="s">
        <v>484</v>
      </c>
      <c r="C386" s="23">
        <v>2</v>
      </c>
      <c r="D386" s="83">
        <v>69.94</v>
      </c>
      <c r="E386" s="83">
        <f t="shared" si="23"/>
        <v>139.88</v>
      </c>
      <c r="F386" s="24">
        <v>36</v>
      </c>
      <c r="G386" s="82" t="s">
        <v>493</v>
      </c>
      <c r="H386" s="92">
        <f t="shared" si="22"/>
        <v>5035.68</v>
      </c>
      <c r="I386" s="101"/>
    </row>
    <row r="387" spans="1:9" s="12" customFormat="1" ht="30.75" customHeight="1">
      <c r="A387" s="85" t="s">
        <v>485</v>
      </c>
      <c r="B387" s="46" t="s">
        <v>486</v>
      </c>
      <c r="C387" s="23">
        <v>4</v>
      </c>
      <c r="D387" s="83">
        <v>3182.99</v>
      </c>
      <c r="E387" s="83">
        <f t="shared" si="23"/>
        <v>12731.96</v>
      </c>
      <c r="F387" s="24">
        <v>36</v>
      </c>
      <c r="G387" s="82" t="s">
        <v>493</v>
      </c>
      <c r="H387" s="92">
        <f t="shared" si="22"/>
        <v>458350.55999999994</v>
      </c>
      <c r="I387" s="101"/>
    </row>
    <row r="388" spans="1:9" s="12" customFormat="1" ht="30.75" customHeight="1">
      <c r="A388" s="85" t="s">
        <v>487</v>
      </c>
      <c r="B388" s="46" t="s">
        <v>488</v>
      </c>
      <c r="C388" s="23">
        <v>1</v>
      </c>
      <c r="D388" s="83">
        <v>2630.12</v>
      </c>
      <c r="E388" s="83">
        <f t="shared" si="23"/>
        <v>2630.12</v>
      </c>
      <c r="F388" s="24">
        <v>36</v>
      </c>
      <c r="G388" s="82" t="s">
        <v>493</v>
      </c>
      <c r="H388" s="103">
        <f t="shared" si="22"/>
        <v>94684.31999999999</v>
      </c>
      <c r="I388" s="97"/>
    </row>
    <row r="389" spans="1:9" s="12" customFormat="1" ht="30.75" customHeight="1">
      <c r="A389" s="85" t="s">
        <v>489</v>
      </c>
      <c r="B389" s="46" t="s">
        <v>456</v>
      </c>
      <c r="C389" s="23">
        <v>2</v>
      </c>
      <c r="D389" s="83">
        <v>1218.65</v>
      </c>
      <c r="E389" s="83">
        <f t="shared" si="23"/>
        <v>2437.3</v>
      </c>
      <c r="F389" s="24">
        <v>30</v>
      </c>
      <c r="G389" s="82" t="s">
        <v>127</v>
      </c>
      <c r="H389" s="92">
        <f t="shared" si="22"/>
        <v>73119</v>
      </c>
      <c r="I389" s="101"/>
    </row>
    <row r="390" spans="1:9" s="12" customFormat="1" ht="30.75" customHeight="1">
      <c r="A390" s="85" t="s">
        <v>490</v>
      </c>
      <c r="B390" s="46" t="s">
        <v>468</v>
      </c>
      <c r="C390" s="23">
        <v>2</v>
      </c>
      <c r="D390" s="83">
        <v>1346.1</v>
      </c>
      <c r="E390" s="86">
        <f t="shared" si="23"/>
        <v>2692.2</v>
      </c>
      <c r="F390" s="24">
        <v>30</v>
      </c>
      <c r="G390" s="82" t="s">
        <v>127</v>
      </c>
      <c r="H390" s="92">
        <f t="shared" si="22"/>
        <v>80766</v>
      </c>
      <c r="I390" s="101"/>
    </row>
    <row r="391" spans="1:9" s="12" customFormat="1" ht="30.75" customHeight="1">
      <c r="A391" s="85" t="s">
        <v>489</v>
      </c>
      <c r="B391" s="46" t="s">
        <v>456</v>
      </c>
      <c r="C391" s="23">
        <v>1</v>
      </c>
      <c r="D391" s="83">
        <v>2777.23</v>
      </c>
      <c r="E391" s="86">
        <f t="shared" si="23"/>
        <v>2777.23</v>
      </c>
      <c r="F391" s="24">
        <v>30</v>
      </c>
      <c r="G391" s="82" t="s">
        <v>127</v>
      </c>
      <c r="H391" s="104">
        <f t="shared" si="22"/>
        <v>83316.9</v>
      </c>
      <c r="I391" s="97"/>
    </row>
    <row r="392" spans="1:9" s="12" customFormat="1" ht="30.75" customHeight="1">
      <c r="A392" s="85" t="s">
        <v>491</v>
      </c>
      <c r="B392" s="46" t="s">
        <v>468</v>
      </c>
      <c r="C392" s="23">
        <v>1</v>
      </c>
      <c r="D392" s="83">
        <v>3243.25</v>
      </c>
      <c r="E392" s="86">
        <f t="shared" si="23"/>
        <v>3243.25</v>
      </c>
      <c r="F392" s="24">
        <v>30</v>
      </c>
      <c r="G392" s="82" t="s">
        <v>127</v>
      </c>
      <c r="H392" s="104">
        <f t="shared" si="22"/>
        <v>97297.5</v>
      </c>
      <c r="I392" s="97"/>
    </row>
    <row r="393" spans="1:9" s="12" customFormat="1" ht="30.75" customHeight="1">
      <c r="A393" s="85" t="s">
        <v>467</v>
      </c>
      <c r="B393" s="46" t="s">
        <v>468</v>
      </c>
      <c r="C393" s="23">
        <v>1</v>
      </c>
      <c r="D393" s="83">
        <v>714.02</v>
      </c>
      <c r="E393" s="86">
        <f t="shared" si="23"/>
        <v>714.02</v>
      </c>
      <c r="F393" s="24">
        <v>30</v>
      </c>
      <c r="G393" s="82" t="s">
        <v>127</v>
      </c>
      <c r="H393" s="104">
        <f t="shared" si="22"/>
        <v>21420.6</v>
      </c>
      <c r="I393" s="97"/>
    </row>
    <row r="394" spans="1:9" s="12" customFormat="1" ht="30.75" customHeight="1">
      <c r="A394" s="85" t="s">
        <v>492</v>
      </c>
      <c r="B394" s="46" t="s">
        <v>486</v>
      </c>
      <c r="C394" s="23">
        <v>4</v>
      </c>
      <c r="D394" s="83">
        <v>2089.37</v>
      </c>
      <c r="E394" s="86">
        <f t="shared" si="23"/>
        <v>8357.48</v>
      </c>
      <c r="F394" s="24">
        <v>30</v>
      </c>
      <c r="G394" s="82" t="s">
        <v>127</v>
      </c>
      <c r="H394" s="92">
        <f t="shared" si="22"/>
        <v>250724.4</v>
      </c>
      <c r="I394" s="101"/>
    </row>
    <row r="395" spans="1:9" s="3" customFormat="1" ht="73.5">
      <c r="A395" s="105" t="s">
        <v>374</v>
      </c>
      <c r="B395" s="2" t="s">
        <v>69</v>
      </c>
      <c r="C395" s="5">
        <v>1</v>
      </c>
      <c r="D395" s="83">
        <v>1995.99</v>
      </c>
      <c r="E395" s="92">
        <f t="shared" si="23"/>
        <v>1995.99</v>
      </c>
      <c r="F395" s="8">
        <v>36</v>
      </c>
      <c r="G395" s="19">
        <v>40909</v>
      </c>
      <c r="H395" s="103">
        <f t="shared" si="22"/>
        <v>71855.64</v>
      </c>
      <c r="I395" s="101"/>
    </row>
    <row r="396" spans="1:9" s="3" customFormat="1" ht="73.5">
      <c r="A396" s="105" t="s">
        <v>375</v>
      </c>
      <c r="B396" s="2" t="s">
        <v>70</v>
      </c>
      <c r="C396" s="5">
        <v>1</v>
      </c>
      <c r="D396" s="83">
        <v>1995.99</v>
      </c>
      <c r="E396" s="92">
        <f t="shared" si="23"/>
        <v>1995.99</v>
      </c>
      <c r="F396" s="8">
        <v>36</v>
      </c>
      <c r="G396" s="19">
        <v>40909</v>
      </c>
      <c r="H396" s="103">
        <f t="shared" si="22"/>
        <v>71855.64</v>
      </c>
      <c r="I396" s="101"/>
    </row>
    <row r="397" spans="1:9" s="3" customFormat="1" ht="73.5">
      <c r="A397" s="105" t="s">
        <v>376</v>
      </c>
      <c r="B397" s="2" t="s">
        <v>171</v>
      </c>
      <c r="C397" s="5">
        <v>1</v>
      </c>
      <c r="D397" s="83">
        <v>2274.5</v>
      </c>
      <c r="E397" s="92">
        <f t="shared" si="23"/>
        <v>2274.5</v>
      </c>
      <c r="F397" s="8">
        <v>36</v>
      </c>
      <c r="G397" s="19">
        <v>40909</v>
      </c>
      <c r="H397" s="103">
        <f t="shared" si="22"/>
        <v>81882</v>
      </c>
      <c r="I397" s="101"/>
    </row>
    <row r="398" spans="1:9" s="3" customFormat="1" ht="73.5">
      <c r="A398" s="105" t="s">
        <v>377</v>
      </c>
      <c r="B398" s="2" t="s">
        <v>205</v>
      </c>
      <c r="C398" s="5">
        <v>1</v>
      </c>
      <c r="D398" s="83">
        <v>1995.99</v>
      </c>
      <c r="E398" s="92">
        <f t="shared" si="23"/>
        <v>1995.99</v>
      </c>
      <c r="F398" s="8">
        <v>36</v>
      </c>
      <c r="G398" s="19">
        <v>40909</v>
      </c>
      <c r="H398" s="103">
        <f t="shared" si="22"/>
        <v>71855.64</v>
      </c>
      <c r="I398" s="101"/>
    </row>
    <row r="399" spans="1:9" s="6" customFormat="1" ht="73.5">
      <c r="A399" s="105" t="s">
        <v>378</v>
      </c>
      <c r="B399" s="2" t="s">
        <v>359</v>
      </c>
      <c r="C399" s="5">
        <v>1</v>
      </c>
      <c r="D399" s="7">
        <v>1894.99</v>
      </c>
      <c r="E399" s="13">
        <f aca="true" t="shared" si="24" ref="E399:E404">D399*C399</f>
        <v>1894.99</v>
      </c>
      <c r="F399" s="8">
        <v>36</v>
      </c>
      <c r="G399" s="19">
        <v>40909</v>
      </c>
      <c r="H399" s="103">
        <f t="shared" si="22"/>
        <v>68219.64</v>
      </c>
      <c r="I399" s="101"/>
    </row>
    <row r="400" spans="1:9" s="3" customFormat="1" ht="73.5">
      <c r="A400" s="105" t="s">
        <v>372</v>
      </c>
      <c r="B400" s="2" t="s">
        <v>371</v>
      </c>
      <c r="C400" s="5">
        <v>1</v>
      </c>
      <c r="D400" s="7">
        <v>2584.66</v>
      </c>
      <c r="E400" s="13">
        <f t="shared" si="24"/>
        <v>2584.66</v>
      </c>
      <c r="F400" s="8">
        <v>32</v>
      </c>
      <c r="G400" s="19">
        <v>41030</v>
      </c>
      <c r="H400" s="103">
        <f t="shared" si="22"/>
        <v>82709.12</v>
      </c>
      <c r="I400" s="106"/>
    </row>
    <row r="401" spans="1:9" s="3" customFormat="1" ht="73.5">
      <c r="A401" s="105" t="s">
        <v>373</v>
      </c>
      <c r="B401" s="2" t="s">
        <v>370</v>
      </c>
      <c r="C401" s="5">
        <v>1</v>
      </c>
      <c r="D401" s="7">
        <v>2584.66</v>
      </c>
      <c r="E401" s="4">
        <f t="shared" si="24"/>
        <v>2584.66</v>
      </c>
      <c r="F401" s="8">
        <v>32</v>
      </c>
      <c r="G401" s="17">
        <v>41030</v>
      </c>
      <c r="H401" s="103">
        <f t="shared" si="22"/>
        <v>82709.12</v>
      </c>
      <c r="I401" s="106"/>
    </row>
    <row r="402" spans="1:9" s="12" customFormat="1" ht="30" customHeight="1">
      <c r="A402" s="39" t="s">
        <v>272</v>
      </c>
      <c r="B402" s="35" t="s">
        <v>273</v>
      </c>
      <c r="C402" s="40">
        <v>1</v>
      </c>
      <c r="D402" s="41">
        <v>1700</v>
      </c>
      <c r="E402" s="42">
        <f t="shared" si="24"/>
        <v>1700</v>
      </c>
      <c r="F402" s="43">
        <v>36</v>
      </c>
      <c r="G402" s="44">
        <v>40909</v>
      </c>
      <c r="H402" s="99">
        <f t="shared" si="22"/>
        <v>61200</v>
      </c>
      <c r="I402" s="97"/>
    </row>
    <row r="403" spans="1:9" s="12" customFormat="1" ht="30" customHeight="1">
      <c r="A403" s="39" t="s">
        <v>274</v>
      </c>
      <c r="B403" s="35" t="s">
        <v>275</v>
      </c>
      <c r="C403" s="40">
        <v>1</v>
      </c>
      <c r="D403" s="41">
        <v>383</v>
      </c>
      <c r="E403" s="42">
        <f t="shared" si="24"/>
        <v>383</v>
      </c>
      <c r="F403" s="43">
        <v>36</v>
      </c>
      <c r="G403" s="44">
        <v>40909</v>
      </c>
      <c r="H403" s="99">
        <f t="shared" si="22"/>
        <v>13788</v>
      </c>
      <c r="I403" s="97"/>
    </row>
    <row r="404" spans="1:9" s="12" customFormat="1" ht="27.75" customHeight="1">
      <c r="A404" s="20" t="s">
        <v>543</v>
      </c>
      <c r="B404" s="2" t="s">
        <v>95</v>
      </c>
      <c r="C404" s="22">
        <v>2</v>
      </c>
      <c r="D404" s="7">
        <v>7161.68</v>
      </c>
      <c r="E404" s="13">
        <f t="shared" si="24"/>
        <v>14323.36</v>
      </c>
      <c r="F404" s="8">
        <v>36</v>
      </c>
      <c r="G404" s="19">
        <v>40909</v>
      </c>
      <c r="H404" s="16">
        <f>E404*F404</f>
        <v>515640.96</v>
      </c>
      <c r="I404" s="97"/>
    </row>
    <row r="405" spans="1:9" ht="53.25" customHeight="1">
      <c r="A405" s="135" t="s">
        <v>545</v>
      </c>
      <c r="B405" s="136"/>
      <c r="C405" s="136"/>
      <c r="D405" s="136"/>
      <c r="E405" s="136"/>
      <c r="F405" s="136"/>
      <c r="G405" s="137"/>
      <c r="H405" s="107">
        <f>SUM(H3:H404)</f>
        <v>17288844.92</v>
      </c>
      <c r="I405" s="108"/>
    </row>
  </sheetData>
  <sheetProtection/>
  <mergeCells count="51">
    <mergeCell ref="A1:I1"/>
    <mergeCell ref="A405:G405"/>
    <mergeCell ref="A17:C17"/>
    <mergeCell ref="A18:B18"/>
    <mergeCell ref="C18:C22"/>
    <mergeCell ref="D18:D22"/>
    <mergeCell ref="E18:E22"/>
    <mergeCell ref="F18:F22"/>
    <mergeCell ref="G18:G22"/>
    <mergeCell ref="H18:H22"/>
    <mergeCell ref="A19:B19"/>
    <mergeCell ref="A20:B20"/>
    <mergeCell ref="A21:B21"/>
    <mergeCell ref="A22:B22"/>
    <mergeCell ref="A23:B23"/>
    <mergeCell ref="C23:C34"/>
    <mergeCell ref="D23:D34"/>
    <mergeCell ref="E23:E34"/>
    <mergeCell ref="F23:F34"/>
    <mergeCell ref="G23:G34"/>
    <mergeCell ref="H23:H34"/>
    <mergeCell ref="A24:B24"/>
    <mergeCell ref="A34:B34"/>
    <mergeCell ref="A35:B35"/>
    <mergeCell ref="C42:C57"/>
    <mergeCell ref="D42:D57"/>
    <mergeCell ref="E42:E57"/>
    <mergeCell ref="F42:F57"/>
    <mergeCell ref="G42:G57"/>
    <mergeCell ref="H42:H57"/>
    <mergeCell ref="A53:B53"/>
    <mergeCell ref="A54:B54"/>
    <mergeCell ref="A55:B55"/>
    <mergeCell ref="A56:B56"/>
    <mergeCell ref="A57:B57"/>
    <mergeCell ref="D82:D127"/>
    <mergeCell ref="E82:E127"/>
    <mergeCell ref="F82:F127"/>
    <mergeCell ref="G82:G127"/>
    <mergeCell ref="H82:H127"/>
    <mergeCell ref="D128:D144"/>
    <mergeCell ref="E128:E144"/>
    <mergeCell ref="F128:F144"/>
    <mergeCell ref="G128:G144"/>
    <mergeCell ref="H128:H144"/>
    <mergeCell ref="A295:B295"/>
    <mergeCell ref="D295:D310"/>
    <mergeCell ref="E295:E310"/>
    <mergeCell ref="F295:F310"/>
    <mergeCell ref="G295:G310"/>
    <mergeCell ref="H295:H310"/>
  </mergeCells>
  <conditionalFormatting sqref="F211:F294">
    <cfRule type="cellIs" priority="2" dxfId="0" operator="greaterThan" stopIfTrue="1">
      <formula>36</formula>
    </cfRule>
  </conditionalFormatting>
  <conditionalFormatting sqref="F402:F403">
    <cfRule type="cellIs" priority="1" dxfId="0" operator="greaterThan" stopIfTrue="1">
      <formula>36</formula>
    </cfRule>
  </conditionalFormatting>
  <printOptions gridLines="1"/>
  <pageMargins left="0.35433070866141736" right="0.35433070866141736" top="0.7874015748031497" bottom="0.7874015748031497" header="0.5118110236220472" footer="0.5118110236220472"/>
  <pageSetup horizontalDpi="600" verticalDpi="600" orientation="landscape" pageOrder="overThenDown" paperSize="9" scale="80" r:id="rId2"/>
  <headerFooter>
    <oddHeader>&amp;L&amp;"Verdana,Grassetto"Servizi di manutenzione hardware delle apparecchiature elettroniche del sistema informatico dell’INPS&amp;RLOTTO 2</oddHeader>
    <oddFooter>&amp;R&amp;P</oddFooter>
  </headerFooter>
  <rowBreaks count="15" manualBreakCount="15">
    <brk id="16" max="8" man="1"/>
    <brk id="34" max="8" man="1"/>
    <brk id="50" max="8" man="1"/>
    <brk id="65" max="8" man="1"/>
    <brk id="80" max="8" man="1"/>
    <brk id="97" max="8" man="1"/>
    <brk id="127" max="8" man="1"/>
    <brk id="177" max="8" man="1"/>
    <brk id="197" max="8" man="1"/>
    <brk id="214" max="8" man="1"/>
    <brk id="261" max="8" man="1"/>
    <brk id="271" max="8" man="1"/>
    <brk id="288" max="8" man="1"/>
    <brk id="303" max="8" man="1"/>
    <brk id="362"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All.8.2_Elenco_apparecchiature_Lotto_2</dc:title>
  <dc:subject/>
  <dc:creator/>
  <cp:keywords/>
  <dc:description/>
  <cp:lastModifiedBy/>
  <dcterms:created xsi:type="dcterms:W3CDTF">2011-11-30T15:01:30Z</dcterms:created>
  <dcterms:modified xsi:type="dcterms:W3CDTF">2011-12-01T13:22:47Z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y fmtid="{D5CDD505-2E9C-101B-9397-08002B2CF9AE}" pid="3" name="GuiIdItemRett2TempiEsi">
    <vt:lpwstr>241d08e7-392c-4b33-bc93-7488706cabfb</vt:lpwstr>
  </property>
  <property fmtid="{D5CDD505-2E9C-101B-9397-08002B2CF9AE}" pid="4" name="GuiIdGa">
    <vt:lpwstr>9c415513-9c2a-4939-8653-ef9b89511b94</vt:lpwstr>
  </property>
  <property fmtid="{D5CDD505-2E9C-101B-9397-08002B2CF9AE}" pid="5" name="xd_Signatu">
    <vt:lpwstr/>
  </property>
  <property fmtid="{D5CDD505-2E9C-101B-9397-08002B2CF9AE}" pid="6" name="TemplateU">
    <vt:lpwstr/>
  </property>
  <property fmtid="{D5CDD505-2E9C-101B-9397-08002B2CF9AE}" pid="7" name="xd_Prog">
    <vt:lpwstr/>
  </property>
  <property fmtid="{D5CDD505-2E9C-101B-9397-08002B2CF9AE}" pid="8" name="PesoElemen">
    <vt:lpwstr/>
  </property>
  <property fmtid="{D5CDD505-2E9C-101B-9397-08002B2CF9AE}" pid="9" name="Ord">
    <vt:lpwstr>8700.00000000000</vt:lpwstr>
  </property>
  <property fmtid="{D5CDD505-2E9C-101B-9397-08002B2CF9AE}" pid="10" name="_SourceU">
    <vt:lpwstr/>
  </property>
  <property fmtid="{D5CDD505-2E9C-101B-9397-08002B2CF9AE}" pid="11" name="_SharedFileInd">
    <vt:lpwstr/>
  </property>
</Properties>
</file>