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320" windowHeight="10125" tabRatio="723" activeTab="0"/>
  </bookViews>
  <sheets>
    <sheet name="Lotto 3" sheetId="1" r:id="rId1"/>
  </sheets>
  <definedNames>
    <definedName name="_xlnm.Print_Area" localSheetId="0">'Lotto 3'!$A$1:$H$106</definedName>
    <definedName name="_xlnm.Print_Titles" localSheetId="0">'Lotto 3'!$1:$2</definedName>
  </definedNames>
  <calcPr fullCalcOnLoad="1"/>
</workbook>
</file>

<file path=xl/sharedStrings.xml><?xml version="1.0" encoding="utf-8"?>
<sst xmlns="http://schemas.openxmlformats.org/spreadsheetml/2006/main" count="284" uniqueCount="90">
  <si>
    <r>
      <t>PC PANASONIC notebook</t>
    </r>
    <r>
      <rPr>
        <sz val="8"/>
        <color indexed="8"/>
        <rFont val="Verdana"/>
        <family val="2"/>
      </rPr>
      <t xml:space="preserve"> con 1 adattatore auto, 1 SD card da 512 Mb, HD 80Gb, LCD 13,3" TFT, wireless svitch LAN 10/100/1000, BASE-T, modem 56K, tastiera,PCMCIA 1X TIPO I,II, modem RJ11jack - LAN J45jack </t>
    </r>
  </si>
  <si>
    <r>
      <t>PC notebook PANASONIC</t>
    </r>
    <r>
      <rPr>
        <sz val="8"/>
        <color indexed="8"/>
        <rFont val="Verdana"/>
        <family val="2"/>
      </rPr>
      <t xml:space="preserve">                                                                                         1 adattatore auto, 1 SD card da 512 Mb, HD 80Gb, LCD 13,3" TFT, wireless svitch LAN 10/100/1000, BASE-T, modem 56K, tastiera,PCMCIA 1X TIPO I,II, modem RJ11jack - LAN J45jack </t>
    </r>
  </si>
  <si>
    <r>
      <t xml:space="preserve">Stampanti </t>
    </r>
    <r>
      <rPr>
        <sz val="8"/>
        <color indexed="8"/>
        <rFont val="Verdana"/>
        <family val="2"/>
      </rPr>
      <t xml:space="preserve">elettrofotografiche laser/led </t>
    </r>
    <r>
      <rPr>
        <b/>
        <sz val="8"/>
        <color indexed="8"/>
        <rFont val="Verdana"/>
        <family val="2"/>
      </rPr>
      <t>LEXMARK</t>
    </r>
  </si>
  <si>
    <r>
      <t>PC notebook FUJITSU</t>
    </r>
    <r>
      <rPr>
        <sz val="8"/>
        <color indexed="8"/>
        <rFont val="Verdana"/>
        <family val="2"/>
      </rPr>
      <t xml:space="preserve">  15.4" WXGA+ magnesium, processore Intel C2 Duo P8400 2.26GHz 3Mb 1066 MHz,2Gb Ram DDR3 SO-DIMM PC8500, masterizzatore DVD Super multi (R/W), HD SATA 160 Gb 5,4k, memory key scandisk 4Gb, wireless LAN Atheros 802.11 b\g 13ch, bluetooth module V2.1,modem, mini mouse ottico,sw windows XP, Vista business 32 bit, Vista drivers &amp; utility DVD,smart card reader usb, borsa</t>
    </r>
  </si>
  <si>
    <r>
      <t>PC notebook FUJITSU</t>
    </r>
    <r>
      <rPr>
        <sz val="8"/>
        <color indexed="8"/>
        <rFont val="Verdana"/>
        <family val="2"/>
      </rPr>
      <t xml:space="preserve">  15.4" WXGA+ magnesium, processore Intel C2 Duo P8400 2.26GHz 3Mb 1066 MHz,2Gb Ram DDR3 SO-DIMM PC8500, masterizzatore DVD Super multi (R/W), HD SATA 160 Gb 5,4k, memory key scan disk 4Gb, wireless LAN Atheros 802.11 b\g 13ch, bluetooth module V2.1,modem, mini mouse ottico,sw windows XP, Vista business 32 bit, Vista drivers &amp; utility DVD,smart cart reader usb, borsa</t>
    </r>
  </si>
  <si>
    <t xml:space="preserve">ESPRIMO X9515       </t>
  </si>
  <si>
    <r>
      <t>PC desktop  OLIDATA  VASSANT X2</t>
    </r>
    <r>
      <rPr>
        <sz val="8"/>
        <color indexed="8"/>
        <rFont val="Verdana"/>
        <family val="2"/>
      </rPr>
      <t xml:space="preserve"> LDC/TFT 19" - MR19F05N, </t>
    </r>
    <r>
      <rPr>
        <b/>
        <sz val="8"/>
        <color indexed="8"/>
        <rFont val="Verdana"/>
        <family val="2"/>
      </rPr>
      <t xml:space="preserve">processore </t>
    </r>
    <r>
      <rPr>
        <sz val="8"/>
        <color indexed="8"/>
        <rFont val="Verdana"/>
        <family val="2"/>
      </rPr>
      <t xml:space="preserve">AMD Athlon 64 X2 </t>
    </r>
    <r>
      <rPr>
        <b/>
        <sz val="8"/>
        <color indexed="8"/>
        <rFont val="Verdana"/>
        <family val="2"/>
      </rPr>
      <t>5600+</t>
    </r>
    <r>
      <rPr>
        <sz val="8"/>
        <color indexed="8"/>
        <rFont val="Verdana"/>
        <family val="2"/>
      </rPr>
      <t xml:space="preserve">, RAM 4 Gb di tipo DDR2,  </t>
    </r>
    <r>
      <rPr>
        <b/>
        <sz val="8"/>
        <color indexed="8"/>
        <rFont val="Verdana"/>
        <family val="2"/>
      </rPr>
      <t>HD</t>
    </r>
    <r>
      <rPr>
        <sz val="8"/>
        <color indexed="8"/>
        <rFont val="Verdana"/>
        <family val="2"/>
      </rPr>
      <t xml:space="preserve"> Samsung HD250HJ da </t>
    </r>
    <r>
      <rPr>
        <b/>
        <sz val="8"/>
        <color indexed="8"/>
        <rFont val="Verdana"/>
        <family val="2"/>
      </rPr>
      <t>250Gb,</t>
    </r>
    <r>
      <rPr>
        <sz val="8"/>
        <color indexed="8"/>
        <rFont val="Verdana"/>
        <family val="2"/>
      </rPr>
      <t xml:space="preserve"> controller S-ATA II, masterizzatore DVD Dual Layer LiteOn - iHas120,  lettore smart card reader Gemplus/Gempc SW usb - (n. 700 da 320Gb e processore 5800+)                  </t>
    </r>
  </si>
  <si>
    <r>
      <t>PC desktop  OLIDATA  VASSANT X2</t>
    </r>
    <r>
      <rPr>
        <sz val="8"/>
        <color indexed="8"/>
        <rFont val="Verdana"/>
        <family val="2"/>
      </rPr>
      <t xml:space="preserve"> LDC/TFT 19" - MR19F05N, </t>
    </r>
    <r>
      <rPr>
        <b/>
        <sz val="8"/>
        <color indexed="8"/>
        <rFont val="Verdana"/>
        <family val="2"/>
      </rPr>
      <t xml:space="preserve">processore </t>
    </r>
    <r>
      <rPr>
        <sz val="8"/>
        <color indexed="8"/>
        <rFont val="Verdana"/>
        <family val="2"/>
      </rPr>
      <t xml:space="preserve">AMD Athlon 64 X2 </t>
    </r>
    <r>
      <rPr>
        <b/>
        <sz val="8"/>
        <color indexed="8"/>
        <rFont val="Verdana"/>
        <family val="2"/>
      </rPr>
      <t>5600+</t>
    </r>
    <r>
      <rPr>
        <sz val="8"/>
        <color indexed="8"/>
        <rFont val="Verdana"/>
        <family val="2"/>
      </rPr>
      <t xml:space="preserve">, RAM 4 Gb di tipo DDR2,  </t>
    </r>
    <r>
      <rPr>
        <b/>
        <sz val="8"/>
        <color indexed="8"/>
        <rFont val="Verdana"/>
        <family val="2"/>
      </rPr>
      <t>HD</t>
    </r>
    <r>
      <rPr>
        <sz val="8"/>
        <color indexed="8"/>
        <rFont val="Verdana"/>
        <family val="2"/>
      </rPr>
      <t xml:space="preserve"> Samsung HD250HJ da </t>
    </r>
    <r>
      <rPr>
        <b/>
        <sz val="8"/>
        <color indexed="8"/>
        <rFont val="Verdana"/>
        <family val="2"/>
      </rPr>
      <t>250Gb,</t>
    </r>
    <r>
      <rPr>
        <sz val="8"/>
        <color indexed="8"/>
        <rFont val="Verdana"/>
        <family val="2"/>
      </rPr>
      <t xml:space="preserve"> controller S-ATA II, masterizzatore DVD Dual Layer LiteOn - iHas120,  lettore smart card reader Gemplus/Gempc SW usb                   </t>
    </r>
  </si>
  <si>
    <r>
      <t xml:space="preserve">PC desktop compatti FUJITSU  </t>
    </r>
    <r>
      <rPr>
        <sz val="8"/>
        <color indexed="8"/>
        <rFont val="Verdana"/>
        <family val="2"/>
      </rPr>
      <t>LDC/TFT 19" - Scenic View A19W-3, processore Intel pentium Dual Core E220, RAM 4Gb DDR2-800,  masterizzatore DVD Supermulti SATA, HDD SATA II 250Gb 7.2k, lettore smart card SCR, S.O. Windows XP</t>
    </r>
  </si>
  <si>
    <r>
      <t xml:space="preserve">ESPRIMO E5730                       </t>
    </r>
    <r>
      <rPr>
        <b/>
        <sz val="8"/>
        <color indexed="10"/>
        <rFont val="Verdana"/>
        <family val="2"/>
      </rPr>
      <t>tot n. 10.000</t>
    </r>
  </si>
  <si>
    <r>
      <t xml:space="preserve">PC portatili FUJITSU Siemens Lifebook </t>
    </r>
    <r>
      <rPr>
        <sz val="8"/>
        <color indexed="8"/>
        <rFont val="Verdana"/>
        <family val="2"/>
      </rPr>
      <t>S6410 13,3" WXGA TFT color, processore Intel C2 DuoA 2.0gHZ e frontside da 800mhZ, Ram 2.048MB / DDR2 667 Mhz, DVD-ROM ,masterizzatore DVD +-RW dual layer, HD 160Gb serial ATA, 3 USB, scheda rete 10/100/1000 base TX eth</t>
    </r>
  </si>
  <si>
    <r>
      <t xml:space="preserve">PC portatili FUJITSU Siemens Lifebook </t>
    </r>
    <r>
      <rPr>
        <sz val="8"/>
        <color indexed="8"/>
        <rFont val="Verdana"/>
        <family val="2"/>
      </rPr>
      <t>S6420 13.3" WXGA CCFL, processore Intel C2 Duo P8400 2.26GHz 3Mb 1066 MHz, Ram 4Gb DDR3-1066, masterizzatore DVD Super multi (R/W), batteria secondaria, HDD SATA 160Gb 5,4k, memory key USB 4Gb, LAN Atheros 802.11 b\g 13ch, bluetooth module V2.1, mini mouse ottico,smart card reader SCR (usb esterno), borsa,memory key Usb 4Gb</t>
    </r>
  </si>
  <si>
    <r>
      <t xml:space="preserve">S6420                         </t>
    </r>
    <r>
      <rPr>
        <b/>
        <sz val="8"/>
        <color indexed="10"/>
        <rFont val="Verdana"/>
        <family val="2"/>
      </rPr>
      <t>tot. N. 2.000</t>
    </r>
  </si>
  <si>
    <r>
      <t xml:space="preserve">Stampanti  </t>
    </r>
    <r>
      <rPr>
        <sz val="8"/>
        <color indexed="8"/>
        <rFont val="Verdana"/>
        <family val="2"/>
      </rPr>
      <t xml:space="preserve">elettrofotografiche laser/led </t>
    </r>
    <r>
      <rPr>
        <b/>
        <sz val="8"/>
        <color indexed="8"/>
        <rFont val="Verdana"/>
        <family val="2"/>
      </rPr>
      <t xml:space="preserve">LEXMARK </t>
    </r>
  </si>
  <si>
    <r>
      <t xml:space="preserve">E352DN                       </t>
    </r>
    <r>
      <rPr>
        <b/>
        <sz val="8"/>
        <color indexed="10"/>
        <rFont val="Verdana"/>
        <family val="2"/>
      </rPr>
      <t>tot. N. 10.000</t>
    </r>
  </si>
  <si>
    <r>
      <t xml:space="preserve">Stampanti </t>
    </r>
    <r>
      <rPr>
        <sz val="8"/>
        <color indexed="8"/>
        <rFont val="Verdana"/>
        <family val="2"/>
      </rPr>
      <t xml:space="preserve">a colori </t>
    </r>
    <r>
      <rPr>
        <b/>
        <sz val="8"/>
        <color indexed="8"/>
        <rFont val="Verdana"/>
        <family val="2"/>
      </rPr>
      <t>RICOH</t>
    </r>
  </si>
  <si>
    <t>Mesi di manutenzione</t>
  </si>
  <si>
    <t>Descrizione</t>
  </si>
  <si>
    <t>Mod.</t>
  </si>
  <si>
    <t>Q.tà</t>
  </si>
  <si>
    <t xml:space="preserve">Terminali Orologi </t>
  </si>
  <si>
    <t>LBX 2762</t>
  </si>
  <si>
    <t xml:space="preserve">Stampanti a colori  Centrobiometrika                                           per carta plastica (smart card) </t>
  </si>
  <si>
    <t>CBS6101</t>
  </si>
  <si>
    <t>PC OLIDATA</t>
  </si>
  <si>
    <t xml:space="preserve">data inizio manutenzione  </t>
  </si>
  <si>
    <t>Switch 24/48 porte PoE</t>
  </si>
  <si>
    <t>Allied Telesyn 9924-Ts</t>
  </si>
  <si>
    <t>Allied Telesyn 8524POE</t>
  </si>
  <si>
    <t xml:space="preserve">VASSANT 8                                </t>
  </si>
  <si>
    <t>ZEBRA TLP 2844</t>
  </si>
  <si>
    <t>Switch centrostella</t>
  </si>
  <si>
    <t>Informatizzazione attività di vigilanza e lotta al sommerso:</t>
  </si>
  <si>
    <t>Cisco3750 48 porte</t>
  </si>
  <si>
    <t>Switch 48 porte POE</t>
  </si>
  <si>
    <t>Aggiornamento tecnologico Dir. Centrali e Agenzie di Produzione:</t>
  </si>
  <si>
    <t xml:space="preserve">CF-74                   </t>
  </si>
  <si>
    <t xml:space="preserve">CF-74                    </t>
  </si>
  <si>
    <t xml:space="preserve">switch eth 10/100 -Power Over eth CONLL11017 - </t>
  </si>
  <si>
    <t>tipo 5 Layer 2 - AT-8524POE-50</t>
  </si>
  <si>
    <t xml:space="preserve"> E352 dn-c  </t>
  </si>
  <si>
    <t>ESPRIMO X9515</t>
  </si>
  <si>
    <t>1.04.12</t>
  </si>
  <si>
    <t>1.03.12</t>
  </si>
  <si>
    <t>1.08.12</t>
  </si>
  <si>
    <t>1.09.12</t>
  </si>
  <si>
    <t>1.10.12</t>
  </si>
  <si>
    <t>1.12.12</t>
  </si>
  <si>
    <t>1.01.13</t>
  </si>
  <si>
    <t>1.02.13</t>
  </si>
  <si>
    <t>1.04.13</t>
  </si>
  <si>
    <t>1.01.12</t>
  </si>
  <si>
    <t>1.02.12</t>
  </si>
  <si>
    <t>1.05.12</t>
  </si>
  <si>
    <t>1.06.12</t>
  </si>
  <si>
    <t>1.11.12</t>
  </si>
  <si>
    <t>ESPRIMO E5730</t>
  </si>
  <si>
    <t>1.07.12</t>
  </si>
  <si>
    <t>S6410</t>
  </si>
  <si>
    <t>S6420</t>
  </si>
  <si>
    <t>1.09.13</t>
  </si>
  <si>
    <t>Stampanti multifunzione BROTHER</t>
  </si>
  <si>
    <t>MFC-8860DN</t>
  </si>
  <si>
    <t>E352DN</t>
  </si>
  <si>
    <t>Aficio ASPC420DN</t>
  </si>
  <si>
    <t>Ammodernamento sistemi elimina code e introduzione sistema Emoticon</t>
  </si>
  <si>
    <t>Monitor NEXT colori 17" touch screen , HD 15VGA</t>
  </si>
  <si>
    <t>lettori NEXT di smart card</t>
  </si>
  <si>
    <t>stampante termica con taglierina automatica ZEBRA</t>
  </si>
  <si>
    <t>case NEXT</t>
  </si>
  <si>
    <t>Monitor 7" touch screen , ris 800xx480 pixel</t>
  </si>
  <si>
    <t>televisore a colori PHILIPS LCD 46", completo di diffusori acustici LaCie, accessori e casse</t>
  </si>
  <si>
    <t>Progetto Emoticon x la rilevazione della customer satisfaction</t>
  </si>
  <si>
    <t xml:space="preserve">Terminale touchpad MUSA, scanner integrato, monitor da tavolo 12" </t>
  </si>
  <si>
    <t>RS1250</t>
  </si>
  <si>
    <t>Monitor LG touch screen 17"</t>
  </si>
  <si>
    <t>L1730SF</t>
  </si>
  <si>
    <t>Up grade orologi marcatempo, comprensivo di software e nuova scheda di comando:processore da 8bit a 32bit,memoria flash da 256Kb a 16MBy, capacità memorizzazione oltre 20mila timbrature,n.2 DigitaInput e n. 4Digita Output, connessione Eth 10/100 Mbit</t>
  </si>
  <si>
    <t>TOTALE LOTTO 3   IVA ESCLUSA</t>
  </si>
  <si>
    <r>
      <t>STAMPANTI BAR-CODE</t>
    </r>
    <r>
      <rPr>
        <sz val="8"/>
        <rFont val="Verdana"/>
        <family val="2"/>
      </rPr>
      <t xml:space="preserve"> x aggiornamento tecnologico infrastrutture Sedi: RAM 256Kb SRAM 512Kb FLASH - Usb 2.0 seriale -parallela/standard - cavi - software e materiale di consumo.</t>
    </r>
  </si>
  <si>
    <t xml:space="preserve">PC PANASONIC notebook con 1 adattatore auto, 1 SD card da 512 Mb, HD 80Gb, LCD 13,3" TFT, wireless svitch LAN 10/100/1000, BASE-T, modem 56K, tastiera,PCMCIA 1X TIPO I,II, modem RJ11jack - LAN J45jack </t>
  </si>
  <si>
    <r>
      <t xml:space="preserve">Aficio ASPC420DN                                      </t>
    </r>
    <r>
      <rPr>
        <b/>
        <sz val="8"/>
        <color indexed="10"/>
        <rFont val="Verdana"/>
        <family val="2"/>
      </rPr>
      <t>tot. N. 1.000</t>
    </r>
  </si>
  <si>
    <r>
      <t xml:space="preserve">MFC-8860DN                                             </t>
    </r>
    <r>
      <rPr>
        <b/>
        <sz val="8"/>
        <color indexed="10"/>
        <rFont val="Verdana"/>
        <family val="2"/>
      </rPr>
      <t>tot. N. 3.000</t>
    </r>
  </si>
  <si>
    <r>
      <t xml:space="preserve">5600                                 </t>
    </r>
    <r>
      <rPr>
        <b/>
        <sz val="8"/>
        <color indexed="10"/>
        <rFont val="Verdana"/>
        <family val="2"/>
      </rPr>
      <t xml:space="preserve">tot. </t>
    </r>
    <r>
      <rPr>
        <b/>
        <sz val="8"/>
        <color indexed="10"/>
        <rFont val="Verdana"/>
        <family val="2"/>
      </rPr>
      <t>n. 4.000</t>
    </r>
  </si>
  <si>
    <r>
      <t xml:space="preserve">ESPRIMO X9515                                               </t>
    </r>
    <r>
      <rPr>
        <b/>
        <sz val="8"/>
        <color indexed="10"/>
        <rFont val="Verdana"/>
        <family val="2"/>
      </rPr>
      <t>tot n. 2.500</t>
    </r>
  </si>
  <si>
    <r>
      <t xml:space="preserve">totale mese </t>
    </r>
    <r>
      <rPr>
        <sz val="10"/>
        <color indexed="8"/>
        <rFont val="Verdana"/>
        <family val="2"/>
      </rPr>
      <t>q.tà x canone mensile</t>
    </r>
  </si>
  <si>
    <r>
      <rPr>
        <b/>
        <sz val="10"/>
        <color indexed="8"/>
        <rFont val="Verdana"/>
        <family val="2"/>
      </rPr>
      <t>Canone unitario mensile</t>
    </r>
    <r>
      <rPr>
        <sz val="10"/>
        <color indexed="8"/>
        <rFont val="Verdana"/>
        <family val="2"/>
      </rPr>
      <t xml:space="preserve"> in €uro                </t>
    </r>
  </si>
  <si>
    <t>LOTTO 3  - Postazioni di lavoro e apparecchiature  varie - Direzione generale e Strutture periferiche sul territorio nazionale</t>
  </si>
  <si>
    <t xml:space="preserve"> E352 dn-c                                         </t>
  </si>
  <si>
    <r>
      <t xml:space="preserve">TOTALE   </t>
    </r>
    <r>
      <rPr>
        <sz val="10"/>
        <color indexed="8"/>
        <rFont val="Verdana"/>
        <family val="2"/>
      </rPr>
      <t xml:space="preserve">in Euro               </t>
    </r>
    <r>
      <rPr>
        <b/>
        <sz val="10"/>
        <color indexed="8"/>
        <rFont val="Verdana"/>
        <family val="2"/>
      </rPr>
      <t>IVA ESCLUSA</t>
    </r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</si>
</sst>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_)"/>
    <numFmt numFmtId="171" formatCode="000,000,000"/>
    <numFmt numFmtId="172" formatCode="000,000"/>
    <numFmt numFmtId="173" formatCode="d/m/yy"/>
    <numFmt numFmtId="174" formatCode="#,##0.0"/>
    <numFmt numFmtId="175" formatCode="0.0E+00"/>
    <numFmt numFmtId="176" formatCode="_-* #,##0.00_-;\-* #,##0.00_-;_-* &quot;-&quot;_-;_-@_-"/>
    <numFmt numFmtId="177" formatCode="0_ ;\-0\ "/>
    <numFmt numFmtId="178" formatCode="#,##0.00_ ;\-#,##0.00\ "/>
    <numFmt numFmtId="179" formatCode="#,##0_ ;[Red]\-#,##0\ "/>
    <numFmt numFmtId="180" formatCode="#,##0_ ;\-#,##0\ "/>
    <numFmt numFmtId="181" formatCode="#,##0;[Red]#,##0"/>
    <numFmt numFmtId="182" formatCode="_-* #,##0.000_-;\-* #,##0.000_-;_-* &quot;-&quot;_-;_-@_-"/>
    <numFmt numFmtId="183" formatCode="_-* #,##0.0_-;\-* #,##0.0_-;_-* &quot;-&quot;_-;_-@_-"/>
    <numFmt numFmtId="184" formatCode="0.000"/>
    <numFmt numFmtId="185" formatCode="_-* #,##0.000_-;\-* #,##0.000_-;_-* &quot;-&quot;???_-;_-@_-"/>
    <numFmt numFmtId="186" formatCode="0.0"/>
    <numFmt numFmtId="187" formatCode="[$€-2]\ #,##0.00"/>
    <numFmt numFmtId="188" formatCode="&quot;€&quot;\ #,##0.00"/>
    <numFmt numFmtId="189" formatCode="#,##0.00_ ;[Red]\-#,##0.00\ "/>
    <numFmt numFmtId="190" formatCode="[$-410]dddd\ d\ mmmm\ yyyy"/>
    <numFmt numFmtId="191" formatCode="dd/mm/yy;@"/>
    <numFmt numFmtId="192" formatCode="_-[$€]\ * #,##0.00_-;\-[$€]\ * #,##0.00_-;_-[$€]\ * &quot;-&quot;??_-;_-@_-"/>
    <numFmt numFmtId="193" formatCode="_-[$€-410]\ * #,##0.00_-;\-[$€-410]\ * #,##0.00_-;_-[$€-410]\ * &quot;-&quot;??_-;_-@_-"/>
    <numFmt numFmtId="194" formatCode="d/m/yy;@"/>
    <numFmt numFmtId="195" formatCode="[$-410]mmmmm;@"/>
    <numFmt numFmtId="196" formatCode="mmm\-yyyy"/>
    <numFmt numFmtId="197" formatCode="&quot;Sì&quot;;&quot;Sì&quot;;&quot;No&quot;"/>
    <numFmt numFmtId="198" formatCode="&quot;Vero&quot;;&quot;Vero&quot;;&quot;Falso&quot;"/>
    <numFmt numFmtId="199" formatCode="&quot;Attivo&quot;;&quot;Attivo&quot;;&quot;Inattivo&quot;"/>
    <numFmt numFmtId="200" formatCode="[$€-2]\ #.##000_);[Red]\([$€-2]\ #.##000\)"/>
    <numFmt numFmtId="201" formatCode="0.0000"/>
    <numFmt numFmtId="202" formatCode="_-* #,##0.000_-;\-* #,##0.000_-;_-* &quot;-&quot;??_-;_-@_-"/>
    <numFmt numFmtId="203" formatCode="_-* #,##0.0000_-;\-* #,##0.0000_-;_-* &quot;-&quot;??_-;_-@_-"/>
    <numFmt numFmtId="204" formatCode="_-* #,##0.0_-;\-* #,##0.0_-;_-* &quot;-&quot;??_-;_-@_-"/>
    <numFmt numFmtId="205" formatCode="&quot;Attivo&quot;;&quot;Attivo&quot;;&quot;Disattivo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1"/>
      <color indexed="8"/>
      <name val="Verdana"/>
      <family val="2"/>
    </font>
    <font>
      <sz val="11"/>
      <name val="Verdana"/>
      <family val="2"/>
    </font>
    <font>
      <u val="single"/>
      <sz val="7.5"/>
      <color indexed="12"/>
      <name val="Arial"/>
      <family val="2"/>
    </font>
    <font>
      <sz val="10"/>
      <color indexed="8"/>
      <name val="Verdana"/>
      <family val="2"/>
    </font>
    <font>
      <sz val="11"/>
      <color indexed="10"/>
      <name val="Verdana"/>
      <family val="2"/>
    </font>
    <font>
      <sz val="8"/>
      <name val="Arial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i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Times New Roman"/>
      <family val="1"/>
    </font>
    <font>
      <sz val="11"/>
      <color indexed="12"/>
      <name val="Verdana"/>
      <family val="2"/>
    </font>
    <font>
      <b/>
      <sz val="11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5FD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9" borderId="4" applyNumberFormat="0" applyFont="0" applyAlignment="0" applyProtection="0"/>
    <xf numFmtId="0" fontId="49" fillId="19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12" fillId="0" borderId="10" xfId="52" applyNumberFormat="1" applyFont="1" applyFill="1" applyBorder="1" applyAlignment="1">
      <alignment horizontal="left" vertical="center" wrapText="1"/>
    </xf>
    <xf numFmtId="49" fontId="12" fillId="0" borderId="10" xfId="52" applyNumberFormat="1" applyFont="1" applyFill="1" applyBorder="1" applyAlignment="1">
      <alignment horizontal="center" vertical="center" textRotation="90"/>
    </xf>
    <xf numFmtId="0" fontId="12" fillId="32" borderId="10" xfId="59" applyFont="1" applyFill="1" applyBorder="1" applyAlignment="1">
      <alignment horizontal="left" vertical="center" wrapText="1"/>
      <protection/>
    </xf>
    <xf numFmtId="0" fontId="12" fillId="0" borderId="10" xfId="59" applyFont="1" applyFill="1" applyBorder="1" applyAlignment="1">
      <alignment horizontal="left" vertical="center" wrapText="1"/>
      <protection/>
    </xf>
    <xf numFmtId="189" fontId="12" fillId="0" borderId="10" xfId="52" applyNumberFormat="1" applyFont="1" applyFill="1" applyBorder="1" applyAlignment="1">
      <alignment horizontal="right"/>
    </xf>
    <xf numFmtId="0" fontId="18" fillId="0" borderId="10" xfId="59" applyFont="1" applyFill="1" applyBorder="1" applyAlignment="1">
      <alignment horizontal="left" vertical="center" wrapText="1"/>
      <protection/>
    </xf>
    <xf numFmtId="179" fontId="12" fillId="32" borderId="10" xfId="52" applyNumberFormat="1" applyFont="1" applyFill="1" applyBorder="1" applyAlignment="1">
      <alignment horizontal="right"/>
    </xf>
    <xf numFmtId="189" fontId="12" fillId="0" borderId="10" xfId="52" applyNumberFormat="1" applyFont="1" applyFill="1" applyBorder="1" applyAlignment="1">
      <alignment/>
    </xf>
    <xf numFmtId="179" fontId="12" fillId="0" borderId="10" xfId="52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189" fontId="12" fillId="32" borderId="10" xfId="52" applyNumberFormat="1" applyFont="1" applyFill="1" applyBorder="1" applyAlignment="1">
      <alignment horizontal="right"/>
    </xf>
    <xf numFmtId="49" fontId="12" fillId="32" borderId="10" xfId="58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/>
    </xf>
    <xf numFmtId="0" fontId="11" fillId="0" borderId="10" xfId="59" applyFont="1" applyFill="1" applyBorder="1" applyAlignment="1">
      <alignment horizontal="left" vertical="center" wrapText="1"/>
      <protection/>
    </xf>
    <xf numFmtId="49" fontId="12" fillId="0" borderId="10" xfId="58" applyNumberFormat="1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/>
    </xf>
    <xf numFmtId="49" fontId="18" fillId="0" borderId="10" xfId="58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43" fontId="12" fillId="32" borderId="10" xfId="0" applyNumberFormat="1" applyFont="1" applyFill="1" applyBorder="1" applyAlignment="1">
      <alignment/>
    </xf>
    <xf numFmtId="43" fontId="12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0" fontId="18" fillId="33" borderId="10" xfId="59" applyFont="1" applyFill="1" applyBorder="1" applyAlignment="1">
      <alignment horizontal="left" vertical="center" wrapText="1"/>
      <protection/>
    </xf>
    <xf numFmtId="0" fontId="12" fillId="33" borderId="10" xfId="59" applyFont="1" applyFill="1" applyBorder="1" applyAlignment="1">
      <alignment horizontal="left" vertical="center" wrapText="1"/>
      <protection/>
    </xf>
    <xf numFmtId="191" fontId="12" fillId="32" borderId="10" xfId="0" applyNumberFormat="1" applyFont="1" applyFill="1" applyBorder="1" applyAlignment="1">
      <alignment horizontal="center"/>
    </xf>
    <xf numFmtId="1" fontId="12" fillId="32" borderId="10" xfId="0" applyNumberFormat="1" applyFont="1" applyFill="1" applyBorder="1" applyAlignment="1">
      <alignment horizontal="center"/>
    </xf>
    <xf numFmtId="49" fontId="12" fillId="0" borderId="10" xfId="52" applyNumberFormat="1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/>
    </xf>
    <xf numFmtId="0" fontId="20" fillId="32" borderId="10" xfId="59" applyFont="1" applyFill="1" applyBorder="1" applyAlignment="1">
      <alignment horizontal="left" vertical="center" wrapText="1"/>
      <protection/>
    </xf>
    <xf numFmtId="179" fontId="12" fillId="34" borderId="10" xfId="52" applyNumberFormat="1" applyFont="1" applyFill="1" applyBorder="1" applyAlignment="1">
      <alignment horizontal="right"/>
    </xf>
    <xf numFmtId="0" fontId="12" fillId="35" borderId="10" xfId="59" applyFont="1" applyFill="1" applyBorder="1" applyAlignment="1">
      <alignment horizontal="left" vertical="center" wrapText="1"/>
      <protection/>
    </xf>
    <xf numFmtId="43" fontId="12" fillId="0" borderId="10" xfId="46" applyFont="1" applyFill="1" applyBorder="1" applyAlignment="1">
      <alignment horizontal="right"/>
    </xf>
    <xf numFmtId="43" fontId="12" fillId="32" borderId="10" xfId="46" applyFont="1" applyFill="1" applyBorder="1" applyAlignment="1">
      <alignment horizontal="right"/>
    </xf>
    <xf numFmtId="0" fontId="21" fillId="32" borderId="10" xfId="59" applyFont="1" applyFill="1" applyBorder="1" applyAlignment="1">
      <alignment horizontal="left" vertical="center" wrapText="1"/>
      <protection/>
    </xf>
    <xf numFmtId="0" fontId="18" fillId="32" borderId="10" xfId="59" applyFont="1" applyFill="1" applyBorder="1" applyAlignment="1">
      <alignment horizontal="left" vertical="center" wrapText="1"/>
      <protection/>
    </xf>
    <xf numFmtId="189" fontId="12" fillId="32" borderId="10" xfId="52" applyNumberFormat="1" applyFont="1" applyFill="1" applyBorder="1" applyAlignment="1">
      <alignment/>
    </xf>
    <xf numFmtId="3" fontId="12" fillId="32" borderId="1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43" fontId="5" fillId="32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2" borderId="0" xfId="0" applyFont="1" applyFill="1" applyBorder="1" applyAlignment="1">
      <alignment horizontal="right"/>
    </xf>
    <xf numFmtId="191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56" applyNumberFormat="1" applyFont="1" applyFill="1" applyBorder="1" applyAlignment="1">
      <alignment horizontal="right"/>
      <protection/>
    </xf>
    <xf numFmtId="19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9" fontId="5" fillId="0" borderId="0" xfId="52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/>
    </xf>
    <xf numFmtId="189" fontId="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87" fontId="6" fillId="32" borderId="0" xfId="56" applyNumberFormat="1" applyFont="1" applyFill="1" applyBorder="1" applyAlignment="1">
      <alignment horizontal="right"/>
      <protection/>
    </xf>
    <xf numFmtId="0" fontId="12" fillId="32" borderId="0" xfId="0" applyFont="1" applyFill="1" applyBorder="1" applyAlignment="1">
      <alignment horizontal="right"/>
    </xf>
    <xf numFmtId="187" fontId="20" fillId="32" borderId="0" xfId="56" applyNumberFormat="1" applyFont="1" applyFill="1" applyBorder="1" applyAlignment="1">
      <alignment horizontal="right"/>
      <protection/>
    </xf>
    <xf numFmtId="0" fontId="12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43" fontId="0" fillId="34" borderId="0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43" fontId="17" fillId="36" borderId="10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56" applyFont="1" applyFill="1" applyBorder="1" applyAlignment="1">
      <alignment horizontal="center" vertical="center" wrapText="1"/>
      <protection/>
    </xf>
    <xf numFmtId="0" fontId="14" fillId="36" borderId="10" xfId="0" applyFont="1" applyFill="1" applyBorder="1" applyAlignment="1">
      <alignment horizontal="center" vertical="center" wrapText="1"/>
    </xf>
    <xf numFmtId="1" fontId="14" fillId="36" borderId="10" xfId="0" applyNumberFormat="1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wrapText="1"/>
    </xf>
    <xf numFmtId="0" fontId="17" fillId="36" borderId="11" xfId="0" applyFont="1" applyFill="1" applyBorder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</cellXfs>
  <cellStyles count="65">
    <cellStyle name="Normal" xfId="0"/>
    <cellStyle name="%" xfId="15"/>
    <cellStyle name="%_5 - MAIL da DCSIT apparati(30-11-10)COPIA 3-12-2010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% - Colore 1" xfId="29"/>
    <cellStyle name="60% - Colore 2" xfId="30"/>
    <cellStyle name="60% - Colore 3" xfId="31"/>
    <cellStyle name="60% - Colore 4" xfId="32"/>
    <cellStyle name="60% - Colore 5" xfId="33"/>
    <cellStyle name="60% - Colore 6" xfId="34"/>
    <cellStyle name="Calcolo" xfId="35"/>
    <cellStyle name="Cella collegata" xfId="36"/>
    <cellStyle name="Cella da controllare" xfId="37"/>
    <cellStyle name="Hyperlink" xfId="38"/>
    <cellStyle name="Followed Hyperlink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Comma 2" xfId="46"/>
    <cellStyle name="Euro" xfId="47"/>
    <cellStyle name="Euro 2" xfId="48"/>
    <cellStyle name="Input" xfId="49"/>
    <cellStyle name="Comma" xfId="50"/>
    <cellStyle name="Migliaia (0)_ABRUZZO" xfId="51"/>
    <cellStyle name="Comma [0]" xfId="52"/>
    <cellStyle name="Migliaia [0] 2" xfId="53"/>
    <cellStyle name="Migliaia 2" xfId="54"/>
    <cellStyle name="Neutrale" xfId="55"/>
    <cellStyle name="Normal 2" xfId="56"/>
    <cellStyle name="Normale 2" xfId="57"/>
    <cellStyle name="Normale_CALABRIA" xfId="58"/>
    <cellStyle name="Normale_EMILIA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Valuta (0)_ABRUZZO" xfId="74"/>
    <cellStyle name="Currency [0]" xfId="75"/>
    <cellStyle name="Valuta 2" xfId="76"/>
    <cellStyle name="Valuta 3" xfId="77"/>
    <cellStyle name="Valuta 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953000" y="126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4953000" y="126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953000" y="126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4" name="AutoShape 7"/>
        <xdr:cNvSpPr>
          <a:spLocks/>
        </xdr:cNvSpPr>
      </xdr:nvSpPr>
      <xdr:spPr>
        <a:xfrm>
          <a:off x="4953000" y="126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4953000" y="126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4953000" y="126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7" name="AutoShape 22"/>
        <xdr:cNvSpPr>
          <a:spLocks/>
        </xdr:cNvSpPr>
      </xdr:nvSpPr>
      <xdr:spPr>
        <a:xfrm>
          <a:off x="4953000" y="126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8" name="AutoShape 24"/>
        <xdr:cNvSpPr>
          <a:spLocks/>
        </xdr:cNvSpPr>
      </xdr:nvSpPr>
      <xdr:spPr>
        <a:xfrm>
          <a:off x="4953000" y="126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4953000" y="126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tabSelected="1" view="pageBreakPreview" zoomScale="60" workbookViewId="0" topLeftCell="A1">
      <selection activeCell="H7" sqref="H7"/>
    </sheetView>
  </sheetViews>
  <sheetFormatPr defaultColWidth="22.7109375" defaultRowHeight="12.75"/>
  <cols>
    <col min="1" max="1" width="43.57421875" style="38" customWidth="1"/>
    <col min="2" max="2" width="22.28125" style="38" bestFit="1" customWidth="1"/>
    <col min="3" max="3" width="8.421875" style="59" bestFit="1" customWidth="1"/>
    <col min="4" max="4" width="16.28125" style="60" customWidth="1"/>
    <col min="5" max="5" width="22.57421875" style="61" bestFit="1" customWidth="1"/>
    <col min="6" max="6" width="18.140625" style="44" bestFit="1" customWidth="1"/>
    <col min="7" max="7" width="12.00390625" style="45" customWidth="1"/>
    <col min="8" max="8" width="21.7109375" style="62" bestFit="1" customWidth="1"/>
    <col min="9" max="16384" width="22.7109375" style="38" customWidth="1"/>
  </cols>
  <sheetData>
    <row r="1" spans="1:8" ht="39.75" customHeight="1">
      <c r="A1" s="70" t="s">
        <v>87</v>
      </c>
      <c r="B1" s="70"/>
      <c r="C1" s="70"/>
      <c r="D1" s="70"/>
      <c r="E1" s="70"/>
      <c r="F1" s="70"/>
      <c r="G1" s="70"/>
      <c r="H1" s="70"/>
    </row>
    <row r="2" spans="1:10" s="39" customFormat="1" ht="60" customHeight="1">
      <c r="A2" s="66" t="s">
        <v>17</v>
      </c>
      <c r="B2" s="66" t="s">
        <v>18</v>
      </c>
      <c r="C2" s="66" t="s">
        <v>19</v>
      </c>
      <c r="D2" s="67" t="s">
        <v>86</v>
      </c>
      <c r="E2" s="68" t="s">
        <v>85</v>
      </c>
      <c r="F2" s="68" t="s">
        <v>25</v>
      </c>
      <c r="G2" s="69" t="s">
        <v>16</v>
      </c>
      <c r="H2" s="68" t="s">
        <v>89</v>
      </c>
      <c r="J2" s="40"/>
    </row>
    <row r="3" spans="1:9" s="42" customFormat="1" ht="14.25">
      <c r="A3" s="27" t="s">
        <v>20</v>
      </c>
      <c r="B3" s="27" t="s">
        <v>21</v>
      </c>
      <c r="C3" s="22">
        <v>1149</v>
      </c>
      <c r="D3" s="32">
        <v>3.14</v>
      </c>
      <c r="E3" s="21">
        <f>C3*D3</f>
        <v>3607.86</v>
      </c>
      <c r="F3" s="25">
        <v>40909</v>
      </c>
      <c r="G3" s="26">
        <v>36</v>
      </c>
      <c r="H3" s="20">
        <f aca="true" t="shared" si="0" ref="H3:H8">E3*G3</f>
        <v>129882.96</v>
      </c>
      <c r="I3" s="41"/>
    </row>
    <row r="4" spans="1:9" s="42" customFormat="1" ht="48" customHeight="1">
      <c r="A4" s="4" t="s">
        <v>22</v>
      </c>
      <c r="B4" s="4" t="s">
        <v>23</v>
      </c>
      <c r="C4" s="9">
        <v>12</v>
      </c>
      <c r="D4" s="32">
        <v>23.61</v>
      </c>
      <c r="E4" s="21">
        <f>C4*D4</f>
        <v>283.32</v>
      </c>
      <c r="F4" s="25">
        <v>40909</v>
      </c>
      <c r="G4" s="28">
        <v>36</v>
      </c>
      <c r="H4" s="20">
        <f t="shared" si="0"/>
        <v>10199.52</v>
      </c>
      <c r="I4" s="41"/>
    </row>
    <row r="5" spans="1:9" ht="14.25">
      <c r="A5" s="3" t="s">
        <v>26</v>
      </c>
      <c r="B5" s="3" t="s">
        <v>28</v>
      </c>
      <c r="C5" s="30">
        <v>749</v>
      </c>
      <c r="D5" s="33">
        <v>3.92</v>
      </c>
      <c r="E5" s="11">
        <f>C5*D5</f>
        <v>2936.08</v>
      </c>
      <c r="F5" s="25">
        <v>40909</v>
      </c>
      <c r="G5" s="28">
        <v>36</v>
      </c>
      <c r="H5" s="20">
        <f t="shared" si="0"/>
        <v>105698.88</v>
      </c>
      <c r="I5" s="41"/>
    </row>
    <row r="6" spans="1:9" ht="14.25">
      <c r="A6" s="29" t="s">
        <v>24</v>
      </c>
      <c r="B6" s="29" t="s">
        <v>29</v>
      </c>
      <c r="C6" s="30">
        <v>2310</v>
      </c>
      <c r="D6" s="33">
        <v>1.88</v>
      </c>
      <c r="E6" s="11">
        <f>C6*D6</f>
        <v>4342.8</v>
      </c>
      <c r="F6" s="25">
        <v>40909</v>
      </c>
      <c r="G6" s="26">
        <v>24</v>
      </c>
      <c r="H6" s="20">
        <f t="shared" si="0"/>
        <v>104227.20000000001</v>
      </c>
      <c r="I6" s="41"/>
    </row>
    <row r="7" spans="1:9" ht="42">
      <c r="A7" s="34" t="s">
        <v>79</v>
      </c>
      <c r="B7" s="29" t="s">
        <v>30</v>
      </c>
      <c r="C7" s="7">
        <v>4745</v>
      </c>
      <c r="D7" s="33">
        <v>3.61</v>
      </c>
      <c r="E7" s="11">
        <f>C7*D7</f>
        <v>17129.45</v>
      </c>
      <c r="F7" s="25">
        <v>40909</v>
      </c>
      <c r="G7" s="26">
        <v>36</v>
      </c>
      <c r="H7" s="20">
        <f t="shared" si="0"/>
        <v>616660.2000000001</v>
      </c>
      <c r="I7" s="41"/>
    </row>
    <row r="8" spans="1:9" s="42" customFormat="1" ht="21">
      <c r="A8" s="31" t="s">
        <v>35</v>
      </c>
      <c r="B8" s="1"/>
      <c r="C8" s="2"/>
      <c r="D8" s="32"/>
      <c r="E8" s="5"/>
      <c r="F8" s="25"/>
      <c r="G8" s="26"/>
      <c r="H8" s="20">
        <f t="shared" si="0"/>
        <v>0</v>
      </c>
      <c r="I8" s="41"/>
    </row>
    <row r="9" spans="1:9" ht="21">
      <c r="A9" s="31" t="s">
        <v>32</v>
      </c>
      <c r="B9" s="3"/>
      <c r="C9" s="7"/>
      <c r="D9" s="33"/>
      <c r="E9" s="11"/>
      <c r="F9" s="25"/>
      <c r="G9" s="26"/>
      <c r="H9" s="20">
        <f>+E9*G9</f>
        <v>0</v>
      </c>
      <c r="I9" s="41"/>
    </row>
    <row r="10" spans="1:9" ht="52.5">
      <c r="A10" s="3" t="s">
        <v>80</v>
      </c>
      <c r="B10" s="3" t="s">
        <v>36</v>
      </c>
      <c r="C10" s="7">
        <v>594</v>
      </c>
      <c r="D10" s="33">
        <v>3.92</v>
      </c>
      <c r="E10" s="11">
        <f>C10*D10</f>
        <v>2328.48</v>
      </c>
      <c r="F10" s="25">
        <v>40909</v>
      </c>
      <c r="G10" s="26">
        <v>24</v>
      </c>
      <c r="H10" s="20">
        <f>+E10*G10</f>
        <v>55883.520000000004</v>
      </c>
      <c r="I10" s="41"/>
    </row>
    <row r="11" spans="1:9" s="42" customFormat="1" ht="14.25">
      <c r="A11" s="4" t="s">
        <v>31</v>
      </c>
      <c r="B11" s="4" t="s">
        <v>27</v>
      </c>
      <c r="C11" s="9">
        <v>4</v>
      </c>
      <c r="D11" s="32">
        <v>39.23</v>
      </c>
      <c r="E11" s="5">
        <f>C11*D11</f>
        <v>156.92</v>
      </c>
      <c r="F11" s="25">
        <v>40909</v>
      </c>
      <c r="G11" s="26">
        <v>36</v>
      </c>
      <c r="H11" s="20">
        <f>+E11*G11</f>
        <v>5649.12</v>
      </c>
      <c r="I11" s="41"/>
    </row>
    <row r="12" spans="1:9" ht="14.25">
      <c r="A12" s="3" t="s">
        <v>34</v>
      </c>
      <c r="B12" s="3" t="s">
        <v>33</v>
      </c>
      <c r="C12" s="7">
        <v>34</v>
      </c>
      <c r="D12" s="33">
        <v>3.92</v>
      </c>
      <c r="E12" s="11">
        <f>C12*D12</f>
        <v>133.28</v>
      </c>
      <c r="F12" s="25">
        <v>40909</v>
      </c>
      <c r="G12" s="26">
        <v>36</v>
      </c>
      <c r="H12" s="20">
        <f>+E12*G12</f>
        <v>4798.08</v>
      </c>
      <c r="I12" s="41"/>
    </row>
    <row r="13" spans="1:15" ht="52.5">
      <c r="A13" s="35" t="s">
        <v>0</v>
      </c>
      <c r="B13" s="4" t="s">
        <v>37</v>
      </c>
      <c r="C13" s="7">
        <v>106</v>
      </c>
      <c r="D13" s="33">
        <v>3.72</v>
      </c>
      <c r="E13" s="11">
        <f aca="true" t="shared" si="1" ref="E13:E36">C13*D13</f>
        <v>394.32</v>
      </c>
      <c r="F13" s="12" t="s">
        <v>51</v>
      </c>
      <c r="G13" s="13">
        <v>24</v>
      </c>
      <c r="H13" s="36">
        <f>E13*G13</f>
        <v>9463.68</v>
      </c>
      <c r="I13" s="41"/>
      <c r="K13" s="43"/>
      <c r="L13" s="43"/>
      <c r="N13" s="44"/>
      <c r="O13" s="45"/>
    </row>
    <row r="14" spans="1:16" ht="52.5">
      <c r="A14" s="6" t="s">
        <v>1</v>
      </c>
      <c r="B14" s="4" t="s">
        <v>37</v>
      </c>
      <c r="C14" s="7">
        <v>140</v>
      </c>
      <c r="D14" s="33">
        <v>3.72</v>
      </c>
      <c r="E14" s="11">
        <f t="shared" si="1"/>
        <v>520.8000000000001</v>
      </c>
      <c r="F14" s="12" t="s">
        <v>51</v>
      </c>
      <c r="G14" s="13">
        <v>24</v>
      </c>
      <c r="H14" s="36">
        <f aca="true" t="shared" si="2" ref="H14:H25">E14*G14</f>
        <v>12499.2</v>
      </c>
      <c r="I14" s="41"/>
      <c r="K14" s="43"/>
      <c r="L14" s="43"/>
      <c r="N14" s="44"/>
      <c r="O14" s="45"/>
      <c r="P14" s="41"/>
    </row>
    <row r="15" spans="1:17" ht="21">
      <c r="A15" s="37" t="s">
        <v>38</v>
      </c>
      <c r="B15" s="3" t="s">
        <v>39</v>
      </c>
      <c r="C15" s="7">
        <v>70</v>
      </c>
      <c r="D15" s="33">
        <v>3.6</v>
      </c>
      <c r="E15" s="11">
        <f t="shared" si="1"/>
        <v>252</v>
      </c>
      <c r="F15" s="12" t="s">
        <v>51</v>
      </c>
      <c r="G15" s="13">
        <v>24</v>
      </c>
      <c r="H15" s="36">
        <f t="shared" si="2"/>
        <v>6048</v>
      </c>
      <c r="I15" s="41"/>
      <c r="K15" s="46"/>
      <c r="L15" s="47"/>
      <c r="M15" s="46"/>
      <c r="N15" s="48"/>
      <c r="O15" s="49"/>
      <c r="P15" s="50"/>
      <c r="Q15" s="42"/>
    </row>
    <row r="16" spans="1:27" ht="21">
      <c r="A16" s="6" t="s">
        <v>2</v>
      </c>
      <c r="B16" s="4" t="s">
        <v>40</v>
      </c>
      <c r="C16" s="9">
        <v>1216</v>
      </c>
      <c r="D16" s="32">
        <v>0.9</v>
      </c>
      <c r="E16" s="5">
        <f t="shared" si="1"/>
        <v>1094.4</v>
      </c>
      <c r="F16" s="12" t="s">
        <v>51</v>
      </c>
      <c r="G16" s="16">
        <v>36</v>
      </c>
      <c r="H16" s="36">
        <f t="shared" si="2"/>
        <v>39398.4</v>
      </c>
      <c r="I16" s="41"/>
      <c r="N16" s="44"/>
      <c r="O16" s="45"/>
      <c r="P16" s="51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21">
      <c r="A17" s="6" t="s">
        <v>2</v>
      </c>
      <c r="B17" s="4" t="s">
        <v>40</v>
      </c>
      <c r="C17" s="9">
        <v>739</v>
      </c>
      <c r="D17" s="32">
        <v>0.9</v>
      </c>
      <c r="E17" s="5">
        <f t="shared" si="1"/>
        <v>665.1</v>
      </c>
      <c r="F17" s="12" t="s">
        <v>51</v>
      </c>
      <c r="G17" s="16">
        <v>36</v>
      </c>
      <c r="H17" s="36">
        <f t="shared" si="2"/>
        <v>23943.600000000002</v>
      </c>
      <c r="I17" s="41"/>
      <c r="N17" s="44"/>
      <c r="P17" s="46"/>
      <c r="Q17" s="50"/>
      <c r="R17" s="50"/>
      <c r="S17" s="50"/>
      <c r="T17" s="50"/>
      <c r="U17" s="42"/>
      <c r="V17" s="52"/>
      <c r="W17" s="52"/>
      <c r="X17" s="42"/>
      <c r="Y17" s="42"/>
      <c r="Z17" s="42"/>
      <c r="AA17" s="42"/>
    </row>
    <row r="18" spans="1:27" ht="21">
      <c r="A18" s="6" t="s">
        <v>2</v>
      </c>
      <c r="B18" s="4" t="s">
        <v>40</v>
      </c>
      <c r="C18" s="9">
        <v>1477</v>
      </c>
      <c r="D18" s="32">
        <v>0.9</v>
      </c>
      <c r="E18" s="5">
        <f t="shared" si="1"/>
        <v>1329.3</v>
      </c>
      <c r="F18" s="12" t="s">
        <v>51</v>
      </c>
      <c r="G18" s="16">
        <v>36</v>
      </c>
      <c r="H18" s="36">
        <f t="shared" si="2"/>
        <v>47854.799999999996</v>
      </c>
      <c r="I18" s="41"/>
      <c r="K18" s="46"/>
      <c r="L18" s="42"/>
      <c r="M18" s="42"/>
      <c r="N18" s="48"/>
      <c r="P18" s="42"/>
      <c r="Q18" s="42"/>
      <c r="R18" s="42"/>
      <c r="S18" s="42"/>
      <c r="T18" s="42"/>
      <c r="U18" s="42"/>
      <c r="V18" s="52"/>
      <c r="W18" s="52"/>
      <c r="X18" s="42"/>
      <c r="Y18" s="42"/>
      <c r="Z18" s="42"/>
      <c r="AA18" s="42"/>
    </row>
    <row r="19" spans="1:27" ht="21">
      <c r="A19" s="6" t="s">
        <v>2</v>
      </c>
      <c r="B19" s="4" t="s">
        <v>40</v>
      </c>
      <c r="C19" s="9">
        <v>1833</v>
      </c>
      <c r="D19" s="32">
        <v>0.9</v>
      </c>
      <c r="E19" s="5">
        <f t="shared" si="1"/>
        <v>1649.7</v>
      </c>
      <c r="F19" s="12" t="s">
        <v>51</v>
      </c>
      <c r="G19" s="16">
        <v>36</v>
      </c>
      <c r="H19" s="36">
        <f t="shared" si="2"/>
        <v>59389.200000000004</v>
      </c>
      <c r="I19" s="41"/>
      <c r="K19" s="46"/>
      <c r="L19" s="46"/>
      <c r="M19" s="42"/>
      <c r="N19" s="48"/>
      <c r="P19" s="42"/>
      <c r="Q19" s="53"/>
      <c r="R19" s="53"/>
      <c r="S19" s="53"/>
      <c r="T19" s="54"/>
      <c r="U19" s="54"/>
      <c r="V19" s="52"/>
      <c r="W19" s="52"/>
      <c r="X19" s="42"/>
      <c r="Y19" s="42"/>
      <c r="Z19" s="42"/>
      <c r="AA19" s="42"/>
    </row>
    <row r="20" spans="1:27" ht="21">
      <c r="A20" s="6" t="s">
        <v>2</v>
      </c>
      <c r="B20" s="4" t="s">
        <v>40</v>
      </c>
      <c r="C20" s="9">
        <v>1435</v>
      </c>
      <c r="D20" s="32">
        <v>0.9</v>
      </c>
      <c r="E20" s="5">
        <f t="shared" si="1"/>
        <v>1291.5</v>
      </c>
      <c r="F20" s="12" t="s">
        <v>51</v>
      </c>
      <c r="G20" s="16">
        <v>36</v>
      </c>
      <c r="H20" s="36">
        <f t="shared" si="2"/>
        <v>46494</v>
      </c>
      <c r="I20" s="41"/>
      <c r="K20" s="46"/>
      <c r="L20" s="46"/>
      <c r="M20" s="42"/>
      <c r="N20" s="48"/>
      <c r="P20" s="54"/>
      <c r="Q20" s="54"/>
      <c r="R20" s="42"/>
      <c r="S20" s="42"/>
      <c r="T20" s="55"/>
      <c r="U20" s="54"/>
      <c r="V20" s="52"/>
      <c r="W20" s="52"/>
      <c r="X20" s="42"/>
      <c r="Y20" s="42"/>
      <c r="Z20" s="42"/>
      <c r="AA20" s="42"/>
    </row>
    <row r="21" spans="1:27" ht="21">
      <c r="A21" s="6" t="s">
        <v>2</v>
      </c>
      <c r="B21" s="4" t="s">
        <v>40</v>
      </c>
      <c r="C21" s="9">
        <v>775</v>
      </c>
      <c r="D21" s="32">
        <v>0.9</v>
      </c>
      <c r="E21" s="5">
        <f t="shared" si="1"/>
        <v>697.5</v>
      </c>
      <c r="F21" s="12" t="s">
        <v>51</v>
      </c>
      <c r="G21" s="16">
        <v>36</v>
      </c>
      <c r="H21" s="36">
        <f t="shared" si="2"/>
        <v>25110</v>
      </c>
      <c r="I21" s="41"/>
      <c r="K21" s="46"/>
      <c r="L21" s="46"/>
      <c r="M21" s="56"/>
      <c r="N21" s="48"/>
      <c r="P21" s="42"/>
      <c r="Q21" s="42"/>
      <c r="R21" s="53"/>
      <c r="S21" s="53"/>
      <c r="T21" s="54"/>
      <c r="U21" s="54"/>
      <c r="V21" s="52"/>
      <c r="W21" s="52"/>
      <c r="X21" s="42"/>
      <c r="Y21" s="42"/>
      <c r="Z21" s="42"/>
      <c r="AA21" s="42"/>
    </row>
    <row r="22" spans="1:27" ht="21">
      <c r="A22" s="6" t="s">
        <v>2</v>
      </c>
      <c r="B22" s="4" t="s">
        <v>40</v>
      </c>
      <c r="C22" s="9">
        <v>1007</v>
      </c>
      <c r="D22" s="32">
        <v>0.9</v>
      </c>
      <c r="E22" s="5">
        <f t="shared" si="1"/>
        <v>906.3000000000001</v>
      </c>
      <c r="F22" s="12" t="s">
        <v>51</v>
      </c>
      <c r="G22" s="16">
        <v>36</v>
      </c>
      <c r="H22" s="36">
        <f t="shared" si="2"/>
        <v>32626.800000000003</v>
      </c>
      <c r="I22" s="41"/>
      <c r="K22" s="46"/>
      <c r="L22" s="46"/>
      <c r="M22" s="42"/>
      <c r="N22" s="48"/>
      <c r="P22" s="42"/>
      <c r="Q22" s="42"/>
      <c r="R22" s="57"/>
      <c r="S22" s="57"/>
      <c r="T22" s="42"/>
      <c r="U22" s="54"/>
      <c r="V22" s="52"/>
      <c r="W22" s="52"/>
      <c r="X22" s="42"/>
      <c r="Y22" s="42"/>
      <c r="Z22" s="42"/>
      <c r="AA22" s="42"/>
    </row>
    <row r="23" spans="1:27" ht="21">
      <c r="A23" s="6" t="s">
        <v>2</v>
      </c>
      <c r="B23" s="4" t="s">
        <v>40</v>
      </c>
      <c r="C23" s="9">
        <v>402</v>
      </c>
      <c r="D23" s="32">
        <v>0.9</v>
      </c>
      <c r="E23" s="5">
        <f t="shared" si="1"/>
        <v>361.8</v>
      </c>
      <c r="F23" s="12" t="s">
        <v>51</v>
      </c>
      <c r="G23" s="16">
        <v>36</v>
      </c>
      <c r="H23" s="36">
        <f t="shared" si="2"/>
        <v>13024.800000000001</v>
      </c>
      <c r="I23" s="41"/>
      <c r="K23" s="43"/>
      <c r="L23" s="43"/>
      <c r="N23" s="44"/>
      <c r="P23" s="42"/>
      <c r="Q23" s="42"/>
      <c r="R23" s="42"/>
      <c r="S23" s="57"/>
      <c r="T23" s="42"/>
      <c r="U23" s="54"/>
      <c r="V23" s="52"/>
      <c r="W23" s="52"/>
      <c r="X23" s="42"/>
      <c r="Y23" s="42"/>
      <c r="Z23" s="42"/>
      <c r="AA23" s="42"/>
    </row>
    <row r="24" spans="1:27" ht="21">
      <c r="A24" s="6" t="s">
        <v>2</v>
      </c>
      <c r="B24" s="4" t="s">
        <v>88</v>
      </c>
      <c r="C24" s="9">
        <v>16</v>
      </c>
      <c r="D24" s="32">
        <v>0.9</v>
      </c>
      <c r="E24" s="5">
        <f t="shared" si="1"/>
        <v>14.4</v>
      </c>
      <c r="F24" s="12" t="s">
        <v>51</v>
      </c>
      <c r="G24" s="16">
        <v>36</v>
      </c>
      <c r="H24" s="36">
        <f t="shared" si="2"/>
        <v>518.4</v>
      </c>
      <c r="I24" s="41"/>
      <c r="K24" s="43"/>
      <c r="L24" s="43"/>
      <c r="N24" s="44"/>
      <c r="P24" s="56"/>
      <c r="Q24" s="54"/>
      <c r="R24" s="42"/>
      <c r="S24" s="42"/>
      <c r="T24" s="42"/>
      <c r="U24" s="42"/>
      <c r="V24" s="52"/>
      <c r="W24" s="52"/>
      <c r="X24" s="42"/>
      <c r="Y24" s="42"/>
      <c r="Z24" s="42"/>
      <c r="AA24" s="42"/>
    </row>
    <row r="25" spans="1:27" ht="94.5">
      <c r="A25" s="6" t="s">
        <v>3</v>
      </c>
      <c r="B25" s="4" t="s">
        <v>41</v>
      </c>
      <c r="C25" s="9">
        <v>507</v>
      </c>
      <c r="D25" s="8">
        <v>3.72</v>
      </c>
      <c r="E25" s="5">
        <f t="shared" si="1"/>
        <v>1886.0400000000002</v>
      </c>
      <c r="F25" s="15" t="s">
        <v>42</v>
      </c>
      <c r="G25" s="16">
        <v>33</v>
      </c>
      <c r="H25" s="36">
        <f t="shared" si="2"/>
        <v>62239.32000000001</v>
      </c>
      <c r="I25" s="41"/>
      <c r="K25" s="43"/>
      <c r="L25" s="43"/>
      <c r="N25" s="44"/>
      <c r="P25" s="42"/>
      <c r="Q25" s="42"/>
      <c r="R25" s="42"/>
      <c r="S25" s="42"/>
      <c r="T25" s="42"/>
      <c r="U25" s="42"/>
      <c r="V25" s="52"/>
      <c r="W25" s="52"/>
      <c r="X25" s="42"/>
      <c r="Y25" s="42"/>
      <c r="Z25" s="42"/>
      <c r="AA25" s="42"/>
    </row>
    <row r="26" spans="1:27" ht="94.5">
      <c r="A26" s="6" t="s">
        <v>4</v>
      </c>
      <c r="B26" s="4" t="s">
        <v>5</v>
      </c>
      <c r="C26" s="9">
        <v>200</v>
      </c>
      <c r="D26" s="8">
        <v>3.72</v>
      </c>
      <c r="E26" s="5">
        <f t="shared" si="1"/>
        <v>744</v>
      </c>
      <c r="F26" s="15" t="s">
        <v>43</v>
      </c>
      <c r="G26" s="16">
        <v>34</v>
      </c>
      <c r="H26" s="8">
        <f>E26*G26</f>
        <v>25296</v>
      </c>
      <c r="I26" s="41"/>
      <c r="K26" s="43"/>
      <c r="L26" s="43"/>
      <c r="N26" s="44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94.5">
      <c r="A27" s="6" t="s">
        <v>4</v>
      </c>
      <c r="B27" s="4" t="s">
        <v>5</v>
      </c>
      <c r="C27" s="9">
        <v>136</v>
      </c>
      <c r="D27" s="8">
        <v>3.72</v>
      </c>
      <c r="E27" s="5">
        <f t="shared" si="1"/>
        <v>505.92</v>
      </c>
      <c r="F27" s="15" t="s">
        <v>44</v>
      </c>
      <c r="G27" s="16">
        <v>29</v>
      </c>
      <c r="H27" s="8">
        <f aca="true" t="shared" si="3" ref="H27:H32">E27*G27</f>
        <v>14671.68</v>
      </c>
      <c r="I27" s="41"/>
      <c r="K27" s="43"/>
      <c r="L27" s="43"/>
      <c r="N27" s="44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94.5">
      <c r="A28" s="6" t="s">
        <v>4</v>
      </c>
      <c r="B28" s="4" t="s">
        <v>5</v>
      </c>
      <c r="C28" s="9">
        <v>303</v>
      </c>
      <c r="D28" s="8">
        <v>3.72</v>
      </c>
      <c r="E28" s="5">
        <f t="shared" si="1"/>
        <v>1127.16</v>
      </c>
      <c r="F28" s="15" t="s">
        <v>45</v>
      </c>
      <c r="G28" s="16">
        <v>28</v>
      </c>
      <c r="H28" s="8">
        <f t="shared" si="3"/>
        <v>31560.480000000003</v>
      </c>
      <c r="I28" s="41"/>
      <c r="K28" s="43"/>
      <c r="L28" s="43"/>
      <c r="N28" s="44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94.5">
      <c r="A29" s="6" t="s">
        <v>4</v>
      </c>
      <c r="B29" s="4" t="s">
        <v>5</v>
      </c>
      <c r="C29" s="9">
        <v>387</v>
      </c>
      <c r="D29" s="8">
        <v>3.72</v>
      </c>
      <c r="E29" s="5">
        <f t="shared" si="1"/>
        <v>1439.64</v>
      </c>
      <c r="F29" s="15" t="s">
        <v>46</v>
      </c>
      <c r="G29" s="16">
        <v>27</v>
      </c>
      <c r="H29" s="8">
        <f t="shared" si="3"/>
        <v>38870.280000000006</v>
      </c>
      <c r="I29" s="41"/>
      <c r="K29" s="43"/>
      <c r="L29" s="43"/>
      <c r="N29" s="44"/>
      <c r="O29" s="45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94.5">
      <c r="A30" s="6" t="s">
        <v>4</v>
      </c>
      <c r="B30" s="4" t="s">
        <v>5</v>
      </c>
      <c r="C30" s="9">
        <v>401</v>
      </c>
      <c r="D30" s="8">
        <v>3.72</v>
      </c>
      <c r="E30" s="5">
        <f t="shared" si="1"/>
        <v>1491.72</v>
      </c>
      <c r="F30" s="15" t="s">
        <v>47</v>
      </c>
      <c r="G30" s="16">
        <v>25</v>
      </c>
      <c r="H30" s="8">
        <f t="shared" si="3"/>
        <v>37293</v>
      </c>
      <c r="I30" s="41"/>
      <c r="K30" s="43"/>
      <c r="L30" s="43"/>
      <c r="N30" s="44"/>
      <c r="O30" s="45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ht="94.5">
      <c r="A31" s="6" t="s">
        <v>4</v>
      </c>
      <c r="B31" s="4" t="s">
        <v>5</v>
      </c>
      <c r="C31" s="9">
        <v>33</v>
      </c>
      <c r="D31" s="8">
        <v>3.72</v>
      </c>
      <c r="E31" s="5">
        <f t="shared" si="1"/>
        <v>122.76</v>
      </c>
      <c r="F31" s="15" t="s">
        <v>48</v>
      </c>
      <c r="G31" s="16">
        <v>24</v>
      </c>
      <c r="H31" s="8">
        <f t="shared" si="3"/>
        <v>2946.2400000000002</v>
      </c>
      <c r="I31" s="41"/>
      <c r="K31" s="43"/>
      <c r="L31" s="43"/>
      <c r="N31" s="44"/>
      <c r="O31" s="45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ht="94.5">
      <c r="A32" s="6" t="s">
        <v>4</v>
      </c>
      <c r="B32" s="4" t="s">
        <v>5</v>
      </c>
      <c r="C32" s="9">
        <v>140</v>
      </c>
      <c r="D32" s="8">
        <v>3.72</v>
      </c>
      <c r="E32" s="5">
        <f t="shared" si="1"/>
        <v>520.8000000000001</v>
      </c>
      <c r="F32" s="15" t="s">
        <v>49</v>
      </c>
      <c r="G32" s="16">
        <v>23</v>
      </c>
      <c r="H32" s="8">
        <f t="shared" si="3"/>
        <v>11978.400000000001</v>
      </c>
      <c r="I32" s="41"/>
      <c r="K32" s="43"/>
      <c r="L32" s="43"/>
      <c r="N32" s="44"/>
      <c r="O32" s="45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94.5">
      <c r="A33" s="6" t="s">
        <v>4</v>
      </c>
      <c r="B33" s="4" t="s">
        <v>84</v>
      </c>
      <c r="C33" s="9">
        <v>393</v>
      </c>
      <c r="D33" s="8">
        <v>3.72</v>
      </c>
      <c r="E33" s="5">
        <f t="shared" si="1"/>
        <v>1461.96</v>
      </c>
      <c r="F33" s="15" t="s">
        <v>50</v>
      </c>
      <c r="G33" s="16">
        <v>21</v>
      </c>
      <c r="H33" s="8">
        <f>E33*G33</f>
        <v>30701.16</v>
      </c>
      <c r="I33" s="41"/>
      <c r="K33" s="43"/>
      <c r="L33" s="43"/>
      <c r="N33" s="44"/>
      <c r="O33" s="45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15" ht="73.5">
      <c r="A34" s="6" t="s">
        <v>6</v>
      </c>
      <c r="B34" s="4">
        <v>5600</v>
      </c>
      <c r="C34" s="9">
        <v>2</v>
      </c>
      <c r="D34" s="8">
        <v>3.72</v>
      </c>
      <c r="E34" s="5">
        <f t="shared" si="1"/>
        <v>7.44</v>
      </c>
      <c r="F34" s="12" t="s">
        <v>51</v>
      </c>
      <c r="G34" s="16">
        <v>36</v>
      </c>
      <c r="H34" s="8">
        <f aca="true" t="shared" si="4" ref="H34:H60">E34*G34</f>
        <v>267.84000000000003</v>
      </c>
      <c r="I34" s="41"/>
      <c r="K34" s="43"/>
      <c r="L34" s="43"/>
      <c r="N34" s="44"/>
      <c r="O34" s="45"/>
    </row>
    <row r="35" spans="1:15" ht="73.5">
      <c r="A35" s="6" t="s">
        <v>7</v>
      </c>
      <c r="B35" s="4">
        <v>5600</v>
      </c>
      <c r="C35" s="9">
        <v>20</v>
      </c>
      <c r="D35" s="8">
        <v>3.72</v>
      </c>
      <c r="E35" s="5">
        <f t="shared" si="1"/>
        <v>74.4</v>
      </c>
      <c r="F35" s="15" t="s">
        <v>52</v>
      </c>
      <c r="G35" s="16">
        <v>35</v>
      </c>
      <c r="H35" s="8">
        <f t="shared" si="4"/>
        <v>2604</v>
      </c>
      <c r="I35" s="41"/>
      <c r="K35" s="43"/>
      <c r="L35" s="43"/>
      <c r="N35" s="44"/>
      <c r="O35" s="45"/>
    </row>
    <row r="36" spans="1:15" ht="73.5">
      <c r="A36" s="6" t="s">
        <v>7</v>
      </c>
      <c r="B36" s="4">
        <v>5600</v>
      </c>
      <c r="C36" s="9">
        <v>842</v>
      </c>
      <c r="D36" s="8">
        <v>3.72</v>
      </c>
      <c r="E36" s="5">
        <f t="shared" si="1"/>
        <v>3132.2400000000002</v>
      </c>
      <c r="F36" s="15" t="s">
        <v>53</v>
      </c>
      <c r="G36" s="16">
        <v>32</v>
      </c>
      <c r="H36" s="8">
        <f t="shared" si="4"/>
        <v>100231.68000000001</v>
      </c>
      <c r="I36" s="41"/>
      <c r="K36" s="43"/>
      <c r="L36" s="43"/>
      <c r="N36" s="44"/>
      <c r="O36" s="45"/>
    </row>
    <row r="37" spans="1:15" ht="73.5">
      <c r="A37" s="6" t="s">
        <v>7</v>
      </c>
      <c r="B37" s="4">
        <v>5600</v>
      </c>
      <c r="C37" s="9">
        <v>1066</v>
      </c>
      <c r="D37" s="8">
        <v>3.72</v>
      </c>
      <c r="E37" s="5">
        <f aca="true" t="shared" si="5" ref="E37:E68">C37*D37</f>
        <v>3965.52</v>
      </c>
      <c r="F37" s="15" t="s">
        <v>54</v>
      </c>
      <c r="G37" s="16">
        <v>31</v>
      </c>
      <c r="H37" s="8">
        <f t="shared" si="4"/>
        <v>122931.12</v>
      </c>
      <c r="I37" s="41"/>
      <c r="K37" s="43"/>
      <c r="L37" s="43"/>
      <c r="N37" s="44"/>
      <c r="O37" s="45"/>
    </row>
    <row r="38" spans="1:15" ht="73.5">
      <c r="A38" s="6" t="s">
        <v>7</v>
      </c>
      <c r="B38" s="4">
        <v>5600</v>
      </c>
      <c r="C38" s="9">
        <v>1209</v>
      </c>
      <c r="D38" s="8">
        <v>3.72</v>
      </c>
      <c r="E38" s="5">
        <f t="shared" si="5"/>
        <v>4497.4800000000005</v>
      </c>
      <c r="F38" s="15" t="s">
        <v>44</v>
      </c>
      <c r="G38" s="16">
        <v>29</v>
      </c>
      <c r="H38" s="8">
        <f t="shared" si="4"/>
        <v>130426.92000000001</v>
      </c>
      <c r="I38" s="41"/>
      <c r="K38" s="43"/>
      <c r="L38" s="43"/>
      <c r="N38" s="44"/>
      <c r="O38" s="45"/>
    </row>
    <row r="39" spans="1:15" ht="73.5">
      <c r="A39" s="6" t="s">
        <v>7</v>
      </c>
      <c r="B39" s="4">
        <v>5600</v>
      </c>
      <c r="C39" s="9">
        <v>191</v>
      </c>
      <c r="D39" s="8">
        <v>3.72</v>
      </c>
      <c r="E39" s="5">
        <f t="shared" si="5"/>
        <v>710.52</v>
      </c>
      <c r="F39" s="15" t="s">
        <v>45</v>
      </c>
      <c r="G39" s="16">
        <v>28</v>
      </c>
      <c r="H39" s="8">
        <f t="shared" si="4"/>
        <v>19894.559999999998</v>
      </c>
      <c r="I39" s="41"/>
      <c r="K39" s="43"/>
      <c r="L39" s="43"/>
      <c r="N39" s="44"/>
      <c r="O39" s="45"/>
    </row>
    <row r="40" spans="1:15" ht="73.5">
      <c r="A40" s="6" t="s">
        <v>7</v>
      </c>
      <c r="B40" s="4">
        <v>5600</v>
      </c>
      <c r="C40" s="9">
        <v>220</v>
      </c>
      <c r="D40" s="8">
        <v>3.72</v>
      </c>
      <c r="E40" s="5">
        <f t="shared" si="5"/>
        <v>818.4000000000001</v>
      </c>
      <c r="F40" s="15" t="s">
        <v>46</v>
      </c>
      <c r="G40" s="16">
        <v>27</v>
      </c>
      <c r="H40" s="8">
        <f t="shared" si="4"/>
        <v>22096.800000000003</v>
      </c>
      <c r="I40" s="41"/>
      <c r="K40" s="43"/>
      <c r="L40" s="43"/>
      <c r="N40" s="44"/>
      <c r="O40" s="45"/>
    </row>
    <row r="41" spans="1:15" ht="73.5">
      <c r="A41" s="6" t="s">
        <v>7</v>
      </c>
      <c r="B41" s="4">
        <v>5600</v>
      </c>
      <c r="C41" s="9">
        <v>310</v>
      </c>
      <c r="D41" s="8">
        <v>3.72</v>
      </c>
      <c r="E41" s="5">
        <f t="shared" si="5"/>
        <v>1153.2</v>
      </c>
      <c r="F41" s="15" t="s">
        <v>55</v>
      </c>
      <c r="G41" s="16">
        <v>26</v>
      </c>
      <c r="H41" s="8">
        <f t="shared" si="4"/>
        <v>29983.2</v>
      </c>
      <c r="I41" s="41"/>
      <c r="K41" s="43"/>
      <c r="L41" s="43"/>
      <c r="N41" s="44"/>
      <c r="O41" s="45"/>
    </row>
    <row r="42" spans="1:15" ht="73.5">
      <c r="A42" s="6" t="s">
        <v>7</v>
      </c>
      <c r="B42" s="4">
        <v>5600</v>
      </c>
      <c r="C42" s="9">
        <v>100</v>
      </c>
      <c r="D42" s="8">
        <v>3.72</v>
      </c>
      <c r="E42" s="5">
        <f t="shared" si="5"/>
        <v>372</v>
      </c>
      <c r="F42" s="15" t="s">
        <v>47</v>
      </c>
      <c r="G42" s="16">
        <v>25</v>
      </c>
      <c r="H42" s="8">
        <f t="shared" si="4"/>
        <v>9300</v>
      </c>
      <c r="I42" s="41"/>
      <c r="K42" s="43"/>
      <c r="L42" s="43"/>
      <c r="N42" s="44"/>
      <c r="O42" s="45"/>
    </row>
    <row r="43" spans="1:15" ht="73.5">
      <c r="A43" s="6" t="s">
        <v>7</v>
      </c>
      <c r="B43" s="4" t="s">
        <v>83</v>
      </c>
      <c r="C43" s="9">
        <v>40</v>
      </c>
      <c r="D43" s="8">
        <v>3.72</v>
      </c>
      <c r="E43" s="5">
        <f t="shared" si="5"/>
        <v>148.8</v>
      </c>
      <c r="F43" s="15" t="s">
        <v>48</v>
      </c>
      <c r="G43" s="16">
        <v>24</v>
      </c>
      <c r="H43" s="8">
        <f t="shared" si="4"/>
        <v>3571.2000000000003</v>
      </c>
      <c r="I43" s="41"/>
      <c r="K43" s="43"/>
      <c r="L43" s="43"/>
      <c r="N43" s="44"/>
      <c r="O43" s="45"/>
    </row>
    <row r="44" spans="1:15" ht="63">
      <c r="A44" s="6" t="s">
        <v>8</v>
      </c>
      <c r="B44" s="4" t="s">
        <v>56</v>
      </c>
      <c r="C44" s="9">
        <v>20</v>
      </c>
      <c r="D44" s="8">
        <v>3.72</v>
      </c>
      <c r="E44" s="5">
        <f t="shared" si="5"/>
        <v>74.4</v>
      </c>
      <c r="F44" s="15" t="s">
        <v>52</v>
      </c>
      <c r="G44" s="16">
        <v>35</v>
      </c>
      <c r="H44" s="8">
        <f t="shared" si="4"/>
        <v>2604</v>
      </c>
      <c r="I44" s="41"/>
      <c r="K44" s="43"/>
      <c r="L44" s="43"/>
      <c r="N44" s="44"/>
      <c r="O44" s="45"/>
    </row>
    <row r="45" spans="1:15" ht="63">
      <c r="A45" s="6" t="s">
        <v>8</v>
      </c>
      <c r="B45" s="4" t="s">
        <v>56</v>
      </c>
      <c r="C45" s="9">
        <v>5428</v>
      </c>
      <c r="D45" s="8">
        <v>3.72</v>
      </c>
      <c r="E45" s="5">
        <f t="shared" si="5"/>
        <v>20192.16</v>
      </c>
      <c r="F45" s="15" t="s">
        <v>42</v>
      </c>
      <c r="G45" s="16">
        <v>33</v>
      </c>
      <c r="H45" s="8">
        <f t="shared" si="4"/>
        <v>666341.28</v>
      </c>
      <c r="I45" s="41"/>
      <c r="K45" s="43"/>
      <c r="L45" s="43"/>
      <c r="N45" s="44"/>
      <c r="O45" s="45"/>
    </row>
    <row r="46" spans="1:15" ht="63">
      <c r="A46" s="6" t="s">
        <v>8</v>
      </c>
      <c r="B46" s="4" t="s">
        <v>56</v>
      </c>
      <c r="C46" s="9">
        <v>4001</v>
      </c>
      <c r="D46" s="8">
        <v>3.72</v>
      </c>
      <c r="E46" s="5">
        <f t="shared" si="5"/>
        <v>14883.720000000001</v>
      </c>
      <c r="F46" s="15" t="s">
        <v>53</v>
      </c>
      <c r="G46" s="16">
        <v>32</v>
      </c>
      <c r="H46" s="8">
        <f t="shared" si="4"/>
        <v>476279.04000000004</v>
      </c>
      <c r="I46" s="41"/>
      <c r="K46" s="43"/>
      <c r="L46" s="43"/>
      <c r="N46" s="44"/>
      <c r="O46" s="45"/>
    </row>
    <row r="47" spans="1:15" ht="63">
      <c r="A47" s="6" t="s">
        <v>8</v>
      </c>
      <c r="B47" s="4" t="s">
        <v>56</v>
      </c>
      <c r="C47" s="9">
        <v>199</v>
      </c>
      <c r="D47" s="8">
        <v>3.72</v>
      </c>
      <c r="E47" s="5">
        <f t="shared" si="5"/>
        <v>740.2800000000001</v>
      </c>
      <c r="F47" s="15" t="s">
        <v>54</v>
      </c>
      <c r="G47" s="16">
        <v>31</v>
      </c>
      <c r="H47" s="8">
        <f t="shared" si="4"/>
        <v>22948.680000000004</v>
      </c>
      <c r="I47" s="41"/>
      <c r="K47" s="43"/>
      <c r="L47" s="43"/>
      <c r="N47" s="44"/>
      <c r="O47" s="45"/>
    </row>
    <row r="48" spans="1:15" ht="63">
      <c r="A48" s="6" t="s">
        <v>8</v>
      </c>
      <c r="B48" s="4" t="s">
        <v>56</v>
      </c>
      <c r="C48" s="9">
        <v>202</v>
      </c>
      <c r="D48" s="8">
        <v>3.72</v>
      </c>
      <c r="E48" s="5">
        <f t="shared" si="5"/>
        <v>751.44</v>
      </c>
      <c r="F48" s="15" t="s">
        <v>57</v>
      </c>
      <c r="G48" s="16">
        <v>30</v>
      </c>
      <c r="H48" s="8">
        <f t="shared" si="4"/>
        <v>22543.2</v>
      </c>
      <c r="I48" s="41"/>
      <c r="K48" s="43"/>
      <c r="L48" s="43"/>
      <c r="N48" s="44"/>
      <c r="O48" s="45"/>
    </row>
    <row r="49" spans="1:15" ht="63">
      <c r="A49" s="6" t="s">
        <v>8</v>
      </c>
      <c r="B49" s="4" t="s">
        <v>56</v>
      </c>
      <c r="C49" s="9">
        <v>50</v>
      </c>
      <c r="D49" s="8">
        <v>3.72</v>
      </c>
      <c r="E49" s="5">
        <f t="shared" si="5"/>
        <v>186</v>
      </c>
      <c r="F49" s="15" t="s">
        <v>44</v>
      </c>
      <c r="G49" s="16">
        <v>29</v>
      </c>
      <c r="H49" s="8">
        <f t="shared" si="4"/>
        <v>5394</v>
      </c>
      <c r="I49" s="41"/>
      <c r="K49" s="43"/>
      <c r="L49" s="43"/>
      <c r="N49" s="44"/>
      <c r="O49" s="45"/>
    </row>
    <row r="50" spans="1:15" ht="63">
      <c r="A50" s="6" t="s">
        <v>8</v>
      </c>
      <c r="B50" s="4" t="s">
        <v>56</v>
      </c>
      <c r="C50" s="9">
        <v>86</v>
      </c>
      <c r="D50" s="8">
        <v>3.72</v>
      </c>
      <c r="E50" s="5">
        <f t="shared" si="5"/>
        <v>319.92</v>
      </c>
      <c r="F50" s="15" t="s">
        <v>45</v>
      </c>
      <c r="G50" s="16">
        <v>28</v>
      </c>
      <c r="H50" s="8">
        <f t="shared" si="4"/>
        <v>8957.76</v>
      </c>
      <c r="I50" s="41"/>
      <c r="K50" s="43"/>
      <c r="L50" s="43"/>
      <c r="N50" s="44"/>
      <c r="O50" s="45"/>
    </row>
    <row r="51" spans="1:15" ht="63">
      <c r="A51" s="6" t="s">
        <v>8</v>
      </c>
      <c r="B51" s="4" t="s">
        <v>9</v>
      </c>
      <c r="C51" s="9">
        <v>14</v>
      </c>
      <c r="D51" s="8">
        <v>3.72</v>
      </c>
      <c r="E51" s="5">
        <f t="shared" si="5"/>
        <v>52.080000000000005</v>
      </c>
      <c r="F51" s="15" t="s">
        <v>55</v>
      </c>
      <c r="G51" s="16">
        <v>26</v>
      </c>
      <c r="H51" s="8">
        <f t="shared" si="4"/>
        <v>1354.0800000000002</v>
      </c>
      <c r="I51" s="41"/>
      <c r="K51" s="43"/>
      <c r="L51" s="43"/>
      <c r="N51" s="44"/>
      <c r="O51" s="45"/>
    </row>
    <row r="52" spans="1:15" ht="63">
      <c r="A52" s="6" t="s">
        <v>10</v>
      </c>
      <c r="B52" s="4" t="s">
        <v>58</v>
      </c>
      <c r="C52" s="9">
        <v>10</v>
      </c>
      <c r="D52" s="8">
        <v>3.72</v>
      </c>
      <c r="E52" s="5">
        <f t="shared" si="5"/>
        <v>37.2</v>
      </c>
      <c r="F52" s="12" t="s">
        <v>51</v>
      </c>
      <c r="G52" s="16">
        <v>36</v>
      </c>
      <c r="H52" s="8">
        <f t="shared" si="4"/>
        <v>1339.2</v>
      </c>
      <c r="I52" s="41"/>
      <c r="K52" s="43"/>
      <c r="L52" s="43"/>
      <c r="N52" s="44"/>
      <c r="O52" s="45"/>
    </row>
    <row r="53" spans="1:15" ht="94.5">
      <c r="A53" s="6" t="s">
        <v>11</v>
      </c>
      <c r="B53" s="4" t="s">
        <v>59</v>
      </c>
      <c r="C53" s="9">
        <v>7</v>
      </c>
      <c r="D53" s="8">
        <v>3.72</v>
      </c>
      <c r="E53" s="5">
        <f t="shared" si="5"/>
        <v>26.040000000000003</v>
      </c>
      <c r="F53" s="15" t="s">
        <v>52</v>
      </c>
      <c r="G53" s="16">
        <v>35</v>
      </c>
      <c r="H53" s="8">
        <f>E53*G53</f>
        <v>911.4000000000001</v>
      </c>
      <c r="I53" s="41"/>
      <c r="K53" s="43"/>
      <c r="L53" s="43"/>
      <c r="N53" s="44"/>
      <c r="O53" s="45"/>
    </row>
    <row r="54" spans="1:15" ht="94.5">
      <c r="A54" s="6" t="s">
        <v>11</v>
      </c>
      <c r="B54" s="4" t="s">
        <v>59</v>
      </c>
      <c r="C54" s="9">
        <v>200</v>
      </c>
      <c r="D54" s="8">
        <v>3.72</v>
      </c>
      <c r="E54" s="5">
        <f t="shared" si="5"/>
        <v>744</v>
      </c>
      <c r="F54" s="15" t="s">
        <v>43</v>
      </c>
      <c r="G54" s="16">
        <v>34</v>
      </c>
      <c r="H54" s="8">
        <f t="shared" si="4"/>
        <v>25296</v>
      </c>
      <c r="I54" s="41"/>
      <c r="K54" s="43"/>
      <c r="L54" s="43"/>
      <c r="N54" s="44"/>
      <c r="O54" s="45"/>
    </row>
    <row r="55" spans="1:15" ht="94.5">
      <c r="A55" s="6" t="s">
        <v>11</v>
      </c>
      <c r="B55" s="4" t="s">
        <v>59</v>
      </c>
      <c r="C55" s="9">
        <v>100</v>
      </c>
      <c r="D55" s="8">
        <v>3.72</v>
      </c>
      <c r="E55" s="5">
        <f t="shared" si="5"/>
        <v>372</v>
      </c>
      <c r="F55" s="15" t="s">
        <v>42</v>
      </c>
      <c r="G55" s="16">
        <v>33</v>
      </c>
      <c r="H55" s="8">
        <f t="shared" si="4"/>
        <v>12276</v>
      </c>
      <c r="I55" s="41"/>
      <c r="K55" s="43"/>
      <c r="L55" s="43"/>
      <c r="N55" s="44"/>
      <c r="O55" s="45"/>
    </row>
    <row r="56" spans="1:15" ht="94.5">
      <c r="A56" s="6" t="s">
        <v>11</v>
      </c>
      <c r="B56" s="4" t="s">
        <v>59</v>
      </c>
      <c r="C56" s="9">
        <v>216</v>
      </c>
      <c r="D56" s="8">
        <v>3.72</v>
      </c>
      <c r="E56" s="5">
        <f t="shared" si="5"/>
        <v>803.5200000000001</v>
      </c>
      <c r="F56" s="15" t="s">
        <v>53</v>
      </c>
      <c r="G56" s="16">
        <v>32</v>
      </c>
      <c r="H56" s="8">
        <f t="shared" si="4"/>
        <v>25712.640000000003</v>
      </c>
      <c r="I56" s="41"/>
      <c r="K56" s="43"/>
      <c r="L56" s="43"/>
      <c r="N56" s="44"/>
      <c r="O56" s="45"/>
    </row>
    <row r="57" spans="1:15" ht="94.5">
      <c r="A57" s="6" t="s">
        <v>11</v>
      </c>
      <c r="B57" s="4" t="s">
        <v>59</v>
      </c>
      <c r="C57" s="9">
        <v>284</v>
      </c>
      <c r="D57" s="8">
        <v>3.72</v>
      </c>
      <c r="E57" s="5">
        <f t="shared" si="5"/>
        <v>1056.48</v>
      </c>
      <c r="F57" s="15" t="s">
        <v>54</v>
      </c>
      <c r="G57" s="16">
        <v>31</v>
      </c>
      <c r="H57" s="8">
        <f t="shared" si="4"/>
        <v>32750.88</v>
      </c>
      <c r="I57" s="41"/>
      <c r="K57" s="43"/>
      <c r="L57" s="43"/>
      <c r="N57" s="44"/>
      <c r="O57" s="45"/>
    </row>
    <row r="58" spans="1:15" ht="94.5">
      <c r="A58" s="6" t="s">
        <v>11</v>
      </c>
      <c r="B58" s="4" t="s">
        <v>59</v>
      </c>
      <c r="C58" s="9">
        <v>56</v>
      </c>
      <c r="D58" s="8">
        <v>3.72</v>
      </c>
      <c r="E58" s="5">
        <f t="shared" si="5"/>
        <v>208.32000000000002</v>
      </c>
      <c r="F58" s="15" t="s">
        <v>48</v>
      </c>
      <c r="G58" s="16">
        <v>24</v>
      </c>
      <c r="H58" s="8">
        <f t="shared" si="4"/>
        <v>4999.68</v>
      </c>
      <c r="I58" s="41"/>
      <c r="K58" s="43"/>
      <c r="L58" s="43"/>
      <c r="N58" s="44"/>
      <c r="O58" s="45"/>
    </row>
    <row r="59" spans="1:15" ht="94.5">
      <c r="A59" s="6" t="s">
        <v>11</v>
      </c>
      <c r="B59" s="4" t="s">
        <v>59</v>
      </c>
      <c r="C59" s="9">
        <v>244</v>
      </c>
      <c r="D59" s="8">
        <v>3.72</v>
      </c>
      <c r="E59" s="5">
        <f t="shared" si="5"/>
        <v>907.6800000000001</v>
      </c>
      <c r="F59" s="15" t="s">
        <v>49</v>
      </c>
      <c r="G59" s="16">
        <v>23</v>
      </c>
      <c r="H59" s="8">
        <f t="shared" si="4"/>
        <v>20876.640000000003</v>
      </c>
      <c r="I59" s="41"/>
      <c r="K59" s="43"/>
      <c r="L59" s="58"/>
      <c r="N59" s="44"/>
      <c r="O59" s="45"/>
    </row>
    <row r="60" spans="1:15" ht="94.5">
      <c r="A60" s="6" t="s">
        <v>11</v>
      </c>
      <c r="B60" s="4" t="s">
        <v>12</v>
      </c>
      <c r="C60" s="9">
        <v>883</v>
      </c>
      <c r="D60" s="8">
        <v>3.72</v>
      </c>
      <c r="E60" s="5">
        <f t="shared" si="5"/>
        <v>3284.76</v>
      </c>
      <c r="F60" s="15" t="s">
        <v>60</v>
      </c>
      <c r="G60" s="16">
        <v>16</v>
      </c>
      <c r="H60" s="8">
        <f t="shared" si="4"/>
        <v>52556.16</v>
      </c>
      <c r="I60" s="41"/>
      <c r="K60" s="43"/>
      <c r="L60" s="58"/>
      <c r="N60" s="44"/>
      <c r="O60" s="45"/>
    </row>
    <row r="61" spans="1:15" ht="15">
      <c r="A61" s="6" t="s">
        <v>61</v>
      </c>
      <c r="B61" s="4" t="s">
        <v>62</v>
      </c>
      <c r="C61" s="9">
        <v>173</v>
      </c>
      <c r="D61" s="8">
        <v>3.72</v>
      </c>
      <c r="E61" s="5">
        <f t="shared" si="5"/>
        <v>643.5600000000001</v>
      </c>
      <c r="F61" s="12" t="s">
        <v>51</v>
      </c>
      <c r="G61" s="16">
        <v>36</v>
      </c>
      <c r="H61" s="8">
        <f>E61*G61</f>
        <v>23168.160000000003</v>
      </c>
      <c r="I61" s="41"/>
      <c r="K61" s="43"/>
      <c r="L61" s="58"/>
      <c r="N61" s="44"/>
      <c r="O61" s="45"/>
    </row>
    <row r="62" spans="1:15" ht="15">
      <c r="A62" s="4" t="s">
        <v>61</v>
      </c>
      <c r="B62" s="4" t="s">
        <v>62</v>
      </c>
      <c r="C62" s="9">
        <v>1481</v>
      </c>
      <c r="D62" s="8">
        <v>3.72</v>
      </c>
      <c r="E62" s="5">
        <f t="shared" si="5"/>
        <v>5509.320000000001</v>
      </c>
      <c r="F62" s="15" t="s">
        <v>43</v>
      </c>
      <c r="G62" s="16">
        <v>34</v>
      </c>
      <c r="H62" s="8">
        <f aca="true" t="shared" si="6" ref="H62:H88">E62*G62</f>
        <v>187316.88000000003</v>
      </c>
      <c r="I62" s="41"/>
      <c r="K62" s="43"/>
      <c r="L62" s="58"/>
      <c r="N62" s="44"/>
      <c r="O62" s="45"/>
    </row>
    <row r="63" spans="1:15" ht="15">
      <c r="A63" s="4" t="s">
        <v>61</v>
      </c>
      <c r="B63" s="4" t="s">
        <v>62</v>
      </c>
      <c r="C63" s="9">
        <v>1065</v>
      </c>
      <c r="D63" s="8">
        <v>3.72</v>
      </c>
      <c r="E63" s="5">
        <f t="shared" si="5"/>
        <v>3961.8</v>
      </c>
      <c r="F63" s="15" t="s">
        <v>42</v>
      </c>
      <c r="G63" s="16">
        <v>33</v>
      </c>
      <c r="H63" s="8">
        <f t="shared" si="6"/>
        <v>130739.40000000001</v>
      </c>
      <c r="I63" s="41"/>
      <c r="K63" s="43"/>
      <c r="L63" s="58"/>
      <c r="N63" s="44"/>
      <c r="O63" s="45"/>
    </row>
    <row r="64" spans="1:15" ht="15">
      <c r="A64" s="4" t="s">
        <v>61</v>
      </c>
      <c r="B64" s="4" t="s">
        <v>62</v>
      </c>
      <c r="C64" s="9">
        <v>163</v>
      </c>
      <c r="D64" s="8">
        <v>3.72</v>
      </c>
      <c r="E64" s="5">
        <f t="shared" si="5"/>
        <v>606.36</v>
      </c>
      <c r="F64" s="15" t="s">
        <v>53</v>
      </c>
      <c r="G64" s="16">
        <v>32</v>
      </c>
      <c r="H64" s="8">
        <f t="shared" si="6"/>
        <v>19403.52</v>
      </c>
      <c r="I64" s="41"/>
      <c r="K64" s="43"/>
      <c r="L64" s="58"/>
      <c r="N64" s="44"/>
      <c r="O64" s="45"/>
    </row>
    <row r="65" spans="1:15" ht="15">
      <c r="A65" s="4" t="s">
        <v>61</v>
      </c>
      <c r="B65" s="4" t="s">
        <v>62</v>
      </c>
      <c r="C65" s="9">
        <v>25</v>
      </c>
      <c r="D65" s="8">
        <v>3.72</v>
      </c>
      <c r="E65" s="5">
        <f t="shared" si="5"/>
        <v>93</v>
      </c>
      <c r="F65" s="15" t="s">
        <v>54</v>
      </c>
      <c r="G65" s="16">
        <v>31</v>
      </c>
      <c r="H65" s="8">
        <f t="shared" si="6"/>
        <v>2883</v>
      </c>
      <c r="I65" s="41"/>
      <c r="K65" s="43"/>
      <c r="L65" s="58"/>
      <c r="N65" s="44"/>
      <c r="O65" s="45"/>
    </row>
    <row r="66" spans="1:15" ht="15">
      <c r="A66" s="4" t="s">
        <v>61</v>
      </c>
      <c r="B66" s="4" t="s">
        <v>62</v>
      </c>
      <c r="C66" s="9">
        <v>83</v>
      </c>
      <c r="D66" s="8">
        <v>3.72</v>
      </c>
      <c r="E66" s="5">
        <f t="shared" si="5"/>
        <v>308.76</v>
      </c>
      <c r="F66" s="15" t="s">
        <v>55</v>
      </c>
      <c r="G66" s="16">
        <v>26</v>
      </c>
      <c r="H66" s="8">
        <f t="shared" si="6"/>
        <v>8027.76</v>
      </c>
      <c r="I66" s="41"/>
      <c r="K66" s="43"/>
      <c r="L66" s="58"/>
      <c r="N66" s="44"/>
      <c r="O66" s="45"/>
    </row>
    <row r="67" spans="1:15" ht="15">
      <c r="A67" s="4" t="s">
        <v>61</v>
      </c>
      <c r="B67" s="4" t="s">
        <v>62</v>
      </c>
      <c r="C67" s="9">
        <v>6</v>
      </c>
      <c r="D67" s="8">
        <v>3.72</v>
      </c>
      <c r="E67" s="5">
        <f t="shared" si="5"/>
        <v>22.32</v>
      </c>
      <c r="F67" s="15" t="s">
        <v>47</v>
      </c>
      <c r="G67" s="16">
        <v>25</v>
      </c>
      <c r="H67" s="8">
        <f>E67*G67</f>
        <v>558</v>
      </c>
      <c r="I67" s="41"/>
      <c r="K67" s="43"/>
      <c r="L67" s="58"/>
      <c r="N67" s="44"/>
      <c r="O67" s="45"/>
    </row>
    <row r="68" spans="1:15" ht="21">
      <c r="A68" s="4" t="s">
        <v>61</v>
      </c>
      <c r="B68" s="4" t="s">
        <v>82</v>
      </c>
      <c r="C68" s="9">
        <v>4</v>
      </c>
      <c r="D68" s="8">
        <v>3.72</v>
      </c>
      <c r="E68" s="5">
        <f t="shared" si="5"/>
        <v>14.88</v>
      </c>
      <c r="F68" s="15" t="s">
        <v>49</v>
      </c>
      <c r="G68" s="16">
        <v>23</v>
      </c>
      <c r="H68" s="8">
        <f t="shared" si="6"/>
        <v>342.24</v>
      </c>
      <c r="I68" s="41"/>
      <c r="K68" s="43"/>
      <c r="L68" s="58"/>
      <c r="N68" s="44"/>
      <c r="O68" s="45"/>
    </row>
    <row r="69" spans="1:15" ht="21">
      <c r="A69" s="6" t="s">
        <v>13</v>
      </c>
      <c r="B69" s="4" t="s">
        <v>63</v>
      </c>
      <c r="C69" s="9">
        <v>499</v>
      </c>
      <c r="D69" s="32">
        <v>0.9</v>
      </c>
      <c r="E69" s="5">
        <f aca="true" t="shared" si="7" ref="E69:E88">C69*D69</f>
        <v>449.1</v>
      </c>
      <c r="F69" s="15" t="s">
        <v>52</v>
      </c>
      <c r="G69" s="16">
        <v>35</v>
      </c>
      <c r="H69" s="8">
        <f t="shared" si="6"/>
        <v>15718.5</v>
      </c>
      <c r="I69" s="41"/>
      <c r="K69" s="43"/>
      <c r="L69" s="58"/>
      <c r="N69" s="44"/>
      <c r="O69" s="45"/>
    </row>
    <row r="70" spans="1:15" ht="21">
      <c r="A70" s="6" t="s">
        <v>13</v>
      </c>
      <c r="B70" s="4" t="s">
        <v>63</v>
      </c>
      <c r="C70" s="9">
        <v>1917</v>
      </c>
      <c r="D70" s="32">
        <v>0.9</v>
      </c>
      <c r="E70" s="5">
        <f t="shared" si="7"/>
        <v>1725.3</v>
      </c>
      <c r="F70" s="15" t="s">
        <v>43</v>
      </c>
      <c r="G70" s="16">
        <v>34</v>
      </c>
      <c r="H70" s="8">
        <f t="shared" si="6"/>
        <v>58660.2</v>
      </c>
      <c r="I70" s="41"/>
      <c r="K70" s="43"/>
      <c r="L70" s="58"/>
      <c r="N70" s="44"/>
      <c r="O70" s="45"/>
    </row>
    <row r="71" spans="1:15" ht="21">
      <c r="A71" s="6" t="s">
        <v>13</v>
      </c>
      <c r="B71" s="4" t="s">
        <v>63</v>
      </c>
      <c r="C71" s="9">
        <v>1380</v>
      </c>
      <c r="D71" s="32">
        <v>0.9</v>
      </c>
      <c r="E71" s="5">
        <f t="shared" si="7"/>
        <v>1242</v>
      </c>
      <c r="F71" s="15" t="s">
        <v>42</v>
      </c>
      <c r="G71" s="16">
        <v>33</v>
      </c>
      <c r="H71" s="8">
        <f>E71*G71</f>
        <v>40986</v>
      </c>
      <c r="I71" s="41"/>
      <c r="K71" s="43"/>
      <c r="L71" s="58"/>
      <c r="N71" s="44"/>
      <c r="O71" s="45"/>
    </row>
    <row r="72" spans="1:15" ht="21">
      <c r="A72" s="6" t="s">
        <v>13</v>
      </c>
      <c r="B72" s="4" t="s">
        <v>63</v>
      </c>
      <c r="C72" s="9">
        <v>3135</v>
      </c>
      <c r="D72" s="32">
        <v>0.9</v>
      </c>
      <c r="E72" s="5">
        <f t="shared" si="7"/>
        <v>2821.5</v>
      </c>
      <c r="F72" s="15" t="s">
        <v>53</v>
      </c>
      <c r="G72" s="16">
        <v>32</v>
      </c>
      <c r="H72" s="8">
        <f>E72*G72</f>
        <v>90288</v>
      </c>
      <c r="I72" s="41"/>
      <c r="K72" s="43"/>
      <c r="L72" s="58"/>
      <c r="N72" s="44"/>
      <c r="O72" s="45"/>
    </row>
    <row r="73" spans="1:15" ht="21">
      <c r="A73" s="6" t="s">
        <v>13</v>
      </c>
      <c r="B73" s="4" t="s">
        <v>63</v>
      </c>
      <c r="C73" s="9">
        <v>397</v>
      </c>
      <c r="D73" s="32">
        <v>0.9</v>
      </c>
      <c r="E73" s="5">
        <f t="shared" si="7"/>
        <v>357.3</v>
      </c>
      <c r="F73" s="15" t="s">
        <v>54</v>
      </c>
      <c r="G73" s="16">
        <v>31</v>
      </c>
      <c r="H73" s="8">
        <f t="shared" si="6"/>
        <v>11076.300000000001</v>
      </c>
      <c r="I73" s="41"/>
      <c r="K73" s="43"/>
      <c r="L73" s="58"/>
      <c r="N73" s="44"/>
      <c r="O73" s="45"/>
    </row>
    <row r="74" spans="1:15" ht="21">
      <c r="A74" s="6" t="s">
        <v>13</v>
      </c>
      <c r="B74" s="4" t="s">
        <v>63</v>
      </c>
      <c r="C74" s="9">
        <v>1314</v>
      </c>
      <c r="D74" s="32">
        <v>0.9</v>
      </c>
      <c r="E74" s="5">
        <f t="shared" si="7"/>
        <v>1182.6000000000001</v>
      </c>
      <c r="F74" s="15" t="s">
        <v>57</v>
      </c>
      <c r="G74" s="16">
        <v>30</v>
      </c>
      <c r="H74" s="8">
        <f t="shared" si="6"/>
        <v>35478.00000000001</v>
      </c>
      <c r="I74" s="41"/>
      <c r="K74" s="43"/>
      <c r="L74" s="58"/>
      <c r="N74" s="44"/>
      <c r="O74" s="45"/>
    </row>
    <row r="75" spans="1:15" ht="21">
      <c r="A75" s="6" t="s">
        <v>13</v>
      </c>
      <c r="B75" s="4" t="s">
        <v>63</v>
      </c>
      <c r="C75" s="9">
        <v>778</v>
      </c>
      <c r="D75" s="32">
        <v>0.9</v>
      </c>
      <c r="E75" s="5">
        <f t="shared" si="7"/>
        <v>700.2</v>
      </c>
      <c r="F75" s="15" t="s">
        <v>44</v>
      </c>
      <c r="G75" s="16">
        <v>29</v>
      </c>
      <c r="H75" s="8">
        <f t="shared" si="6"/>
        <v>20305.800000000003</v>
      </c>
      <c r="I75" s="41"/>
      <c r="K75" s="43"/>
      <c r="L75" s="58"/>
      <c r="N75" s="44"/>
      <c r="O75" s="45"/>
    </row>
    <row r="76" spans="1:15" ht="21">
      <c r="A76" s="6" t="s">
        <v>13</v>
      </c>
      <c r="B76" s="4" t="s">
        <v>63</v>
      </c>
      <c r="C76" s="9">
        <v>149</v>
      </c>
      <c r="D76" s="32">
        <v>0.9</v>
      </c>
      <c r="E76" s="5">
        <f t="shared" si="7"/>
        <v>134.1</v>
      </c>
      <c r="F76" s="15" t="s">
        <v>46</v>
      </c>
      <c r="G76" s="16">
        <v>27</v>
      </c>
      <c r="H76" s="8">
        <f t="shared" si="6"/>
        <v>3620.7</v>
      </c>
      <c r="I76" s="41"/>
      <c r="K76" s="43"/>
      <c r="L76" s="58"/>
      <c r="N76" s="44"/>
      <c r="O76" s="45"/>
    </row>
    <row r="77" spans="1:15" ht="21">
      <c r="A77" s="6" t="s">
        <v>13</v>
      </c>
      <c r="B77" s="4" t="s">
        <v>63</v>
      </c>
      <c r="C77" s="9">
        <v>325</v>
      </c>
      <c r="D77" s="32">
        <v>0.9</v>
      </c>
      <c r="E77" s="5">
        <f t="shared" si="7"/>
        <v>292.5</v>
      </c>
      <c r="F77" s="15" t="s">
        <v>55</v>
      </c>
      <c r="G77" s="16">
        <v>26</v>
      </c>
      <c r="H77" s="8">
        <f t="shared" si="6"/>
        <v>7605</v>
      </c>
      <c r="I77" s="41"/>
      <c r="K77" s="43"/>
      <c r="L77" s="58"/>
      <c r="N77" s="44"/>
      <c r="O77" s="45"/>
    </row>
    <row r="78" spans="1:15" ht="21">
      <c r="A78" s="6" t="s">
        <v>13</v>
      </c>
      <c r="B78" s="4" t="s">
        <v>63</v>
      </c>
      <c r="C78" s="9">
        <v>6</v>
      </c>
      <c r="D78" s="32">
        <v>0.9</v>
      </c>
      <c r="E78" s="5">
        <f t="shared" si="7"/>
        <v>5.4</v>
      </c>
      <c r="F78" s="15" t="s">
        <v>47</v>
      </c>
      <c r="G78" s="16">
        <v>25</v>
      </c>
      <c r="H78" s="8">
        <f t="shared" si="6"/>
        <v>135</v>
      </c>
      <c r="I78" s="41"/>
      <c r="K78" s="43"/>
      <c r="L78" s="58"/>
      <c r="N78" s="44"/>
      <c r="O78" s="45"/>
    </row>
    <row r="79" spans="1:15" ht="21">
      <c r="A79" s="6" t="s">
        <v>13</v>
      </c>
      <c r="B79" s="4" t="s">
        <v>14</v>
      </c>
      <c r="C79" s="9">
        <v>100</v>
      </c>
      <c r="D79" s="32">
        <v>0.9</v>
      </c>
      <c r="E79" s="5">
        <f t="shared" si="7"/>
        <v>90</v>
      </c>
      <c r="F79" s="15" t="s">
        <v>60</v>
      </c>
      <c r="G79" s="16">
        <v>16</v>
      </c>
      <c r="H79" s="8">
        <f t="shared" si="6"/>
        <v>1440</v>
      </c>
      <c r="I79" s="41"/>
      <c r="K79" s="43"/>
      <c r="L79" s="58"/>
      <c r="N79" s="44"/>
      <c r="O79" s="45"/>
    </row>
    <row r="80" spans="1:15" ht="15">
      <c r="A80" s="6" t="s">
        <v>15</v>
      </c>
      <c r="B80" s="4" t="s">
        <v>64</v>
      </c>
      <c r="C80" s="9">
        <v>50</v>
      </c>
      <c r="D80" s="8">
        <v>2.38</v>
      </c>
      <c r="E80" s="5">
        <f t="shared" si="7"/>
        <v>119</v>
      </c>
      <c r="F80" s="15" t="s">
        <v>52</v>
      </c>
      <c r="G80" s="16">
        <v>35</v>
      </c>
      <c r="H80" s="8">
        <f t="shared" si="6"/>
        <v>4165</v>
      </c>
      <c r="I80" s="41"/>
      <c r="K80" s="43"/>
      <c r="L80" s="58"/>
      <c r="N80" s="44"/>
      <c r="O80" s="45"/>
    </row>
    <row r="81" spans="1:15" ht="15">
      <c r="A81" s="6" t="s">
        <v>15</v>
      </c>
      <c r="B81" s="4" t="s">
        <v>64</v>
      </c>
      <c r="C81" s="9">
        <v>197</v>
      </c>
      <c r="D81" s="8">
        <v>2.38</v>
      </c>
      <c r="E81" s="5">
        <f t="shared" si="7"/>
        <v>468.85999999999996</v>
      </c>
      <c r="F81" s="15" t="s">
        <v>43</v>
      </c>
      <c r="G81" s="16">
        <v>34</v>
      </c>
      <c r="H81" s="8">
        <f t="shared" si="6"/>
        <v>15941.239999999998</v>
      </c>
      <c r="I81" s="41"/>
      <c r="K81" s="43"/>
      <c r="L81" s="58"/>
      <c r="N81" s="44"/>
      <c r="O81" s="45"/>
    </row>
    <row r="82" spans="1:15" ht="15">
      <c r="A82" s="6" t="s">
        <v>15</v>
      </c>
      <c r="B82" s="4" t="s">
        <v>64</v>
      </c>
      <c r="C82" s="9">
        <v>137</v>
      </c>
      <c r="D82" s="8">
        <v>2.38</v>
      </c>
      <c r="E82" s="5">
        <f t="shared" si="7"/>
        <v>326.06</v>
      </c>
      <c r="F82" s="15" t="s">
        <v>42</v>
      </c>
      <c r="G82" s="16">
        <v>33</v>
      </c>
      <c r="H82" s="8">
        <f t="shared" si="6"/>
        <v>10759.98</v>
      </c>
      <c r="I82" s="41"/>
      <c r="K82" s="43"/>
      <c r="L82" s="58"/>
      <c r="N82" s="44"/>
      <c r="O82" s="45"/>
    </row>
    <row r="83" spans="1:15" ht="15">
      <c r="A83" s="6" t="s">
        <v>15</v>
      </c>
      <c r="B83" s="4" t="s">
        <v>64</v>
      </c>
      <c r="C83" s="9">
        <v>317</v>
      </c>
      <c r="D83" s="8">
        <v>2.38</v>
      </c>
      <c r="E83" s="5">
        <f t="shared" si="7"/>
        <v>754.4599999999999</v>
      </c>
      <c r="F83" s="15" t="s">
        <v>53</v>
      </c>
      <c r="G83" s="16">
        <v>32</v>
      </c>
      <c r="H83" s="8">
        <f t="shared" si="6"/>
        <v>24142.719999999998</v>
      </c>
      <c r="I83" s="41"/>
      <c r="K83" s="43"/>
      <c r="L83" s="58"/>
      <c r="N83" s="44"/>
      <c r="O83" s="45"/>
    </row>
    <row r="84" spans="1:15" ht="15">
      <c r="A84" s="6" t="s">
        <v>15</v>
      </c>
      <c r="B84" s="4" t="s">
        <v>64</v>
      </c>
      <c r="C84" s="9">
        <v>37</v>
      </c>
      <c r="D84" s="8">
        <v>2.38</v>
      </c>
      <c r="E84" s="5">
        <f t="shared" si="7"/>
        <v>88.06</v>
      </c>
      <c r="F84" s="15" t="s">
        <v>54</v>
      </c>
      <c r="G84" s="16">
        <v>31</v>
      </c>
      <c r="H84" s="8">
        <f t="shared" si="6"/>
        <v>2729.86</v>
      </c>
      <c r="I84" s="41"/>
      <c r="K84" s="43"/>
      <c r="L84" s="58"/>
      <c r="N84" s="44"/>
      <c r="O84" s="45"/>
    </row>
    <row r="85" spans="1:15" ht="15">
      <c r="A85" s="6" t="s">
        <v>15</v>
      </c>
      <c r="B85" s="4" t="s">
        <v>64</v>
      </c>
      <c r="C85" s="9">
        <v>99</v>
      </c>
      <c r="D85" s="8">
        <v>2.38</v>
      </c>
      <c r="E85" s="5">
        <f t="shared" si="7"/>
        <v>235.61999999999998</v>
      </c>
      <c r="F85" s="15" t="s">
        <v>57</v>
      </c>
      <c r="G85" s="16">
        <v>30</v>
      </c>
      <c r="H85" s="8">
        <f t="shared" si="6"/>
        <v>7068.599999999999</v>
      </c>
      <c r="I85" s="41"/>
      <c r="K85" s="43"/>
      <c r="L85" s="58"/>
      <c r="N85" s="44"/>
      <c r="O85" s="45"/>
    </row>
    <row r="86" spans="1:15" ht="15">
      <c r="A86" s="6" t="s">
        <v>15</v>
      </c>
      <c r="B86" s="4" t="s">
        <v>64</v>
      </c>
      <c r="C86" s="9">
        <v>70</v>
      </c>
      <c r="D86" s="8">
        <v>2.38</v>
      </c>
      <c r="E86" s="5">
        <f t="shared" si="7"/>
        <v>166.6</v>
      </c>
      <c r="F86" s="15" t="s">
        <v>44</v>
      </c>
      <c r="G86" s="16">
        <v>29</v>
      </c>
      <c r="H86" s="8">
        <f t="shared" si="6"/>
        <v>4831.4</v>
      </c>
      <c r="I86" s="41"/>
      <c r="K86" s="43"/>
      <c r="L86" s="58"/>
      <c r="N86" s="44"/>
      <c r="O86" s="45"/>
    </row>
    <row r="87" spans="1:15" ht="15">
      <c r="A87" s="6" t="s">
        <v>15</v>
      </c>
      <c r="B87" s="4" t="s">
        <v>64</v>
      </c>
      <c r="C87" s="9">
        <v>12</v>
      </c>
      <c r="D87" s="8">
        <v>2.38</v>
      </c>
      <c r="E87" s="5">
        <f t="shared" si="7"/>
        <v>28.56</v>
      </c>
      <c r="F87" s="15" t="s">
        <v>46</v>
      </c>
      <c r="G87" s="16">
        <v>27</v>
      </c>
      <c r="H87" s="8">
        <f t="shared" si="6"/>
        <v>771.12</v>
      </c>
      <c r="I87" s="41"/>
      <c r="K87" s="43"/>
      <c r="L87" s="58"/>
      <c r="N87" s="44"/>
      <c r="O87" s="45"/>
    </row>
    <row r="88" spans="1:15" ht="21">
      <c r="A88" s="6" t="s">
        <v>15</v>
      </c>
      <c r="B88" s="4" t="s">
        <v>81</v>
      </c>
      <c r="C88" s="9">
        <v>81</v>
      </c>
      <c r="D88" s="8">
        <v>2.38</v>
      </c>
      <c r="E88" s="5">
        <f t="shared" si="7"/>
        <v>192.78</v>
      </c>
      <c r="F88" s="15" t="s">
        <v>55</v>
      </c>
      <c r="G88" s="16">
        <v>26</v>
      </c>
      <c r="H88" s="8">
        <f t="shared" si="6"/>
        <v>5012.28</v>
      </c>
      <c r="I88" s="41"/>
      <c r="K88" s="43"/>
      <c r="L88" s="58"/>
      <c r="N88" s="44"/>
      <c r="O88" s="45"/>
    </row>
    <row r="89" spans="1:15" ht="21">
      <c r="A89" s="23" t="s">
        <v>65</v>
      </c>
      <c r="B89" s="4"/>
      <c r="C89" s="9"/>
      <c r="D89" s="8"/>
      <c r="E89" s="5"/>
      <c r="F89" s="17"/>
      <c r="G89" s="18"/>
      <c r="H89" s="8"/>
      <c r="I89" s="41"/>
      <c r="K89" s="43"/>
      <c r="L89" s="58"/>
      <c r="N89" s="44"/>
      <c r="O89" s="45"/>
    </row>
    <row r="90" spans="1:15" ht="15">
      <c r="A90" s="4" t="s">
        <v>66</v>
      </c>
      <c r="B90" s="4"/>
      <c r="C90" s="9">
        <v>68</v>
      </c>
      <c r="D90" s="8">
        <v>2.46</v>
      </c>
      <c r="E90" s="5">
        <f>C90*D90</f>
        <v>167.28</v>
      </c>
      <c r="F90" s="15" t="s">
        <v>54</v>
      </c>
      <c r="G90" s="16">
        <v>31</v>
      </c>
      <c r="H90" s="8">
        <f>E90*G90</f>
        <v>5185.68</v>
      </c>
      <c r="I90" s="41"/>
      <c r="K90" s="43"/>
      <c r="L90" s="58"/>
      <c r="N90" s="44"/>
      <c r="O90" s="45"/>
    </row>
    <row r="91" spans="1:15" ht="15">
      <c r="A91" s="4" t="s">
        <v>67</v>
      </c>
      <c r="B91" s="4"/>
      <c r="C91" s="9">
        <v>68</v>
      </c>
      <c r="D91" s="8">
        <v>0.75</v>
      </c>
      <c r="E91" s="5">
        <f>C91*D91</f>
        <v>51</v>
      </c>
      <c r="F91" s="15" t="s">
        <v>54</v>
      </c>
      <c r="G91" s="16">
        <v>31</v>
      </c>
      <c r="H91" s="8">
        <f>E91*G91</f>
        <v>1581</v>
      </c>
      <c r="I91" s="41"/>
      <c r="K91" s="43"/>
      <c r="L91" s="58"/>
      <c r="N91" s="44"/>
      <c r="O91" s="45"/>
    </row>
    <row r="92" spans="1:15" ht="21">
      <c r="A92" s="4" t="s">
        <v>68</v>
      </c>
      <c r="B92" s="4"/>
      <c r="C92" s="9">
        <v>68</v>
      </c>
      <c r="D92" s="8">
        <v>3.27</v>
      </c>
      <c r="E92" s="5">
        <f>C92*D92</f>
        <v>222.36</v>
      </c>
      <c r="F92" s="15" t="s">
        <v>54</v>
      </c>
      <c r="G92" s="16">
        <v>31</v>
      </c>
      <c r="H92" s="8">
        <f>E92*G92</f>
        <v>6893.160000000001</v>
      </c>
      <c r="I92" s="41"/>
      <c r="K92" s="43"/>
      <c r="L92" s="58"/>
      <c r="N92" s="44"/>
      <c r="O92" s="45"/>
    </row>
    <row r="93" spans="1:15" ht="15">
      <c r="A93" s="4" t="s">
        <v>69</v>
      </c>
      <c r="B93" s="4"/>
      <c r="C93" s="9">
        <v>68</v>
      </c>
      <c r="D93" s="8">
        <v>10.15</v>
      </c>
      <c r="E93" s="5">
        <f>C93*D93</f>
        <v>690.2</v>
      </c>
      <c r="F93" s="15" t="s">
        <v>54</v>
      </c>
      <c r="G93" s="16">
        <v>31</v>
      </c>
      <c r="H93" s="8">
        <f>E93*G93</f>
        <v>21396.2</v>
      </c>
      <c r="I93" s="41"/>
      <c r="K93" s="43"/>
      <c r="L93" s="58"/>
      <c r="N93" s="44"/>
      <c r="O93" s="45"/>
    </row>
    <row r="94" spans="1:15" ht="15">
      <c r="A94" s="4" t="s">
        <v>70</v>
      </c>
      <c r="B94" s="4"/>
      <c r="C94" s="9">
        <v>204</v>
      </c>
      <c r="D94" s="8">
        <v>2.27</v>
      </c>
      <c r="E94" s="5">
        <f>C94*D94</f>
        <v>463.08</v>
      </c>
      <c r="F94" s="15" t="s">
        <v>54</v>
      </c>
      <c r="G94" s="16">
        <v>31</v>
      </c>
      <c r="H94" s="8">
        <f>E94*G94</f>
        <v>14355.48</v>
      </c>
      <c r="I94" s="41"/>
      <c r="K94" s="43"/>
      <c r="L94" s="58"/>
      <c r="N94" s="44"/>
      <c r="O94" s="45"/>
    </row>
    <row r="95" spans="1:15" ht="21">
      <c r="A95" s="23" t="s">
        <v>65</v>
      </c>
      <c r="B95" s="4"/>
      <c r="C95" s="9"/>
      <c r="D95" s="8"/>
      <c r="E95" s="5"/>
      <c r="F95" s="15"/>
      <c r="G95" s="16"/>
      <c r="H95" s="8"/>
      <c r="I95" s="41"/>
      <c r="K95" s="43"/>
      <c r="L95" s="58"/>
      <c r="N95" s="44"/>
      <c r="O95" s="45"/>
    </row>
    <row r="96" spans="1:15" ht="21">
      <c r="A96" s="4" t="s">
        <v>71</v>
      </c>
      <c r="B96" s="4"/>
      <c r="C96" s="9">
        <v>52</v>
      </c>
      <c r="D96" s="8">
        <v>9.93</v>
      </c>
      <c r="E96" s="5">
        <f>C96*D96</f>
        <v>516.36</v>
      </c>
      <c r="F96" s="12" t="s">
        <v>51</v>
      </c>
      <c r="G96" s="16">
        <v>36</v>
      </c>
      <c r="H96" s="8">
        <f>E96*G96</f>
        <v>18588.96</v>
      </c>
      <c r="I96" s="41"/>
      <c r="K96" s="43"/>
      <c r="L96" s="58"/>
      <c r="N96" s="44"/>
      <c r="O96" s="45"/>
    </row>
    <row r="97" spans="1:15" ht="21">
      <c r="A97" s="4" t="s">
        <v>71</v>
      </c>
      <c r="B97" s="4"/>
      <c r="C97" s="9">
        <v>16</v>
      </c>
      <c r="D97" s="8">
        <v>9.93</v>
      </c>
      <c r="E97" s="5">
        <f>C97*D97</f>
        <v>158.88</v>
      </c>
      <c r="F97" s="15" t="s">
        <v>52</v>
      </c>
      <c r="G97" s="16">
        <v>35</v>
      </c>
      <c r="H97" s="8">
        <f>E97*G97</f>
        <v>5560.8</v>
      </c>
      <c r="I97" s="41"/>
      <c r="K97" s="43"/>
      <c r="L97" s="58"/>
      <c r="N97" s="44"/>
      <c r="O97" s="45"/>
    </row>
    <row r="98" spans="1:15" ht="21">
      <c r="A98" s="24" t="s">
        <v>72</v>
      </c>
      <c r="B98" s="10"/>
      <c r="C98" s="19"/>
      <c r="D98" s="8"/>
      <c r="E98" s="5"/>
      <c r="F98" s="15"/>
      <c r="G98" s="16"/>
      <c r="H98" s="8"/>
      <c r="I98" s="41"/>
      <c r="K98" s="43"/>
      <c r="L98" s="58"/>
      <c r="N98" s="44"/>
      <c r="O98" s="45"/>
    </row>
    <row r="99" spans="1:15" ht="21">
      <c r="A99" s="4" t="s">
        <v>73</v>
      </c>
      <c r="B99" s="4" t="s">
        <v>74</v>
      </c>
      <c r="C99" s="9">
        <v>3</v>
      </c>
      <c r="D99" s="8">
        <v>20.16</v>
      </c>
      <c r="E99" s="5">
        <f aca="true" t="shared" si="8" ref="E99:E104">C99*D99</f>
        <v>60.480000000000004</v>
      </c>
      <c r="F99" s="12" t="s">
        <v>51</v>
      </c>
      <c r="G99" s="16">
        <v>36</v>
      </c>
      <c r="H99" s="8">
        <f aca="true" t="shared" si="9" ref="H99:H104">E99*G99</f>
        <v>2177.28</v>
      </c>
      <c r="I99" s="41"/>
      <c r="K99" s="43"/>
      <c r="L99" s="58"/>
      <c r="N99" s="44"/>
      <c r="O99" s="45"/>
    </row>
    <row r="100" spans="1:15" ht="21">
      <c r="A100" s="4" t="s">
        <v>73</v>
      </c>
      <c r="B100" s="4" t="s">
        <v>74</v>
      </c>
      <c r="C100" s="9">
        <v>1</v>
      </c>
      <c r="D100" s="8">
        <v>20.16</v>
      </c>
      <c r="E100" s="5">
        <f t="shared" si="8"/>
        <v>20.16</v>
      </c>
      <c r="F100" s="12" t="s">
        <v>51</v>
      </c>
      <c r="G100" s="16">
        <v>36</v>
      </c>
      <c r="H100" s="8">
        <f t="shared" si="9"/>
        <v>725.76</v>
      </c>
      <c r="I100" s="41"/>
      <c r="K100" s="43"/>
      <c r="L100" s="58"/>
      <c r="N100" s="44"/>
      <c r="O100" s="45"/>
    </row>
    <row r="101" spans="1:15" ht="21">
      <c r="A101" s="4" t="s">
        <v>73</v>
      </c>
      <c r="B101" s="4" t="s">
        <v>74</v>
      </c>
      <c r="C101" s="9">
        <v>1</v>
      </c>
      <c r="D101" s="8">
        <v>20.16</v>
      </c>
      <c r="E101" s="5">
        <f t="shared" si="8"/>
        <v>20.16</v>
      </c>
      <c r="F101" s="12" t="s">
        <v>51</v>
      </c>
      <c r="G101" s="16">
        <v>36</v>
      </c>
      <c r="H101" s="8">
        <f t="shared" si="9"/>
        <v>725.76</v>
      </c>
      <c r="I101" s="41"/>
      <c r="K101" s="43"/>
      <c r="L101" s="58"/>
      <c r="N101" s="44"/>
      <c r="O101" s="45"/>
    </row>
    <row r="102" spans="1:15" ht="15">
      <c r="A102" s="4" t="s">
        <v>75</v>
      </c>
      <c r="B102" s="4" t="s">
        <v>76</v>
      </c>
      <c r="C102" s="9">
        <v>8</v>
      </c>
      <c r="D102" s="8">
        <v>3.65</v>
      </c>
      <c r="E102" s="5">
        <f t="shared" si="8"/>
        <v>29.2</v>
      </c>
      <c r="F102" s="12" t="s">
        <v>51</v>
      </c>
      <c r="G102" s="16">
        <v>36</v>
      </c>
      <c r="H102" s="8">
        <f t="shared" si="9"/>
        <v>1051.2</v>
      </c>
      <c r="I102" s="41"/>
      <c r="K102" s="43"/>
      <c r="L102" s="58"/>
      <c r="N102" s="44"/>
      <c r="O102" s="45"/>
    </row>
    <row r="103" spans="1:15" ht="15">
      <c r="A103" s="4" t="s">
        <v>75</v>
      </c>
      <c r="B103" s="4" t="s">
        <v>76</v>
      </c>
      <c r="C103" s="9">
        <v>17</v>
      </c>
      <c r="D103" s="8">
        <v>3.65</v>
      </c>
      <c r="E103" s="5">
        <f t="shared" si="8"/>
        <v>62.05</v>
      </c>
      <c r="F103" s="12" t="s">
        <v>51</v>
      </c>
      <c r="G103" s="16">
        <v>36</v>
      </c>
      <c r="H103" s="8">
        <f t="shared" si="9"/>
        <v>2233.7999999999997</v>
      </c>
      <c r="I103" s="41"/>
      <c r="K103" s="43"/>
      <c r="L103" s="58"/>
      <c r="N103" s="44"/>
      <c r="O103" s="45"/>
    </row>
    <row r="104" spans="1:15" ht="15">
      <c r="A104" s="4" t="s">
        <v>75</v>
      </c>
      <c r="B104" s="4" t="s">
        <v>76</v>
      </c>
      <c r="C104" s="9">
        <v>4</v>
      </c>
      <c r="D104" s="8">
        <v>3.65</v>
      </c>
      <c r="E104" s="5">
        <f t="shared" si="8"/>
        <v>14.6</v>
      </c>
      <c r="F104" s="12" t="s">
        <v>51</v>
      </c>
      <c r="G104" s="16">
        <v>36</v>
      </c>
      <c r="H104" s="8">
        <f t="shared" si="9"/>
        <v>525.6</v>
      </c>
      <c r="I104" s="41"/>
      <c r="K104" s="43"/>
      <c r="L104" s="58"/>
      <c r="N104" s="44"/>
      <c r="O104" s="45"/>
    </row>
    <row r="105" spans="1:15" ht="63">
      <c r="A105" s="4" t="s">
        <v>77</v>
      </c>
      <c r="B105" s="14"/>
      <c r="C105" s="9">
        <v>645</v>
      </c>
      <c r="D105" s="8">
        <v>4.69</v>
      </c>
      <c r="E105" s="5">
        <f>C105*D105</f>
        <v>3025.05</v>
      </c>
      <c r="F105" s="12" t="s">
        <v>51</v>
      </c>
      <c r="G105" s="16">
        <v>36</v>
      </c>
      <c r="H105" s="8">
        <f>E105*G105</f>
        <v>108901.8</v>
      </c>
      <c r="I105" s="41"/>
      <c r="K105" s="43"/>
      <c r="L105" s="58"/>
      <c r="N105" s="44"/>
      <c r="O105" s="45"/>
    </row>
    <row r="106" spans="1:9" s="64" customFormat="1" ht="25.5" customHeight="1">
      <c r="A106" s="71" t="s">
        <v>78</v>
      </c>
      <c r="B106" s="72"/>
      <c r="C106" s="72"/>
      <c r="D106" s="72"/>
      <c r="E106" s="72"/>
      <c r="F106" s="72"/>
      <c r="G106" s="73"/>
      <c r="H106" s="65">
        <f>SUM(H1:H105)</f>
        <v>4352452.0200000005</v>
      </c>
      <c r="I106" s="63"/>
    </row>
  </sheetData>
  <sheetProtection/>
  <mergeCells count="2">
    <mergeCell ref="A1:H1"/>
    <mergeCell ref="A106:G106"/>
  </mergeCells>
  <printOptions gridLines="1"/>
  <pageMargins left="0.1968503937007874" right="0.15748031496062992" top="0.5511811023622047" bottom="0.4724409448818898" header="0.31496062992125984" footer="0.15748031496062992"/>
  <pageSetup horizontalDpi="600" verticalDpi="600" orientation="landscape" pageOrder="overThenDown" paperSize="9" scale="86" r:id="rId2"/>
  <headerFooter alignWithMargins="0">
    <oddHeader>&amp;L&amp;"Verdana,Grassetto"Servizi di manutenzione hardware delle apparecchiature elettroniche del sistema informatico dell’INPS&amp;R&amp;"Verdana,Grassetto" LOTTO 3 &amp;"Arial,Normale"
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All.8.3_Elenco_apparecchiature_Lotto_3</dc:title>
  <dc:subject/>
  <dc:creator/>
  <cp:keywords/>
  <dc:description/>
  <cp:lastModifiedBy/>
  <dcterms:created xsi:type="dcterms:W3CDTF">2011-11-30T15:17:46Z</dcterms:created>
  <dcterms:modified xsi:type="dcterms:W3CDTF">2011-12-01T13:21:51Z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241d08e7-392c-4b33-bc93-7488706cabfb</vt:lpwstr>
  </property>
  <property fmtid="{D5CDD505-2E9C-101B-9397-08002B2CF9AE}" pid="4" name="GuiIdGa">
    <vt:lpwstr>9c415513-9c2a-4939-8653-ef9b89511b94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/>
  </property>
  <property fmtid="{D5CDD505-2E9C-101B-9397-08002B2CF9AE}" pid="9" name="Ord">
    <vt:lpwstr>8800.00000000000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