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" windowWidth="15480" windowHeight="11340" activeTab="1"/>
  </bookViews>
  <sheets>
    <sheet name="Contratti" sheetId="1" r:id="rId1"/>
    <sheet name="Anagrafica" sheetId="2" r:id="rId2"/>
  </sheets>
  <externalReferences>
    <externalReference r:id="rId5"/>
  </externalReferences>
  <definedNames>
    <definedName name="Anagrafica1">'Anagrafica'!#REF!</definedName>
    <definedName name="Anagrafica2">'Anagrafica'!#REF!</definedName>
    <definedName name="Anagrafica3">'Anagrafica'!#REF!</definedName>
    <definedName name="Anagrafica4">'Anagrafica'!#REF!</definedName>
    <definedName name="_xlnm.Print_Area" localSheetId="1">'Anagrafica'!$A$1:$D$31</definedName>
    <definedName name="_xlnm.Print_Area" localSheetId="0">'Contratti'!$A$1:$I$49</definedName>
    <definedName name="primoanno">#REF!</definedName>
    <definedName name="secondoanno">#REF!</definedName>
    <definedName name="Sedi">'Anagrafica'!$B$13:$B$31</definedName>
  </definedNames>
  <calcPr fullCalcOnLoad="1"/>
</workbook>
</file>

<file path=xl/sharedStrings.xml><?xml version="1.0" encoding="utf-8"?>
<sst xmlns="http://schemas.openxmlformats.org/spreadsheetml/2006/main" count="442" uniqueCount="231">
  <si>
    <t>PROVINCIA</t>
  </si>
  <si>
    <t>SEDE</t>
  </si>
  <si>
    <t>INIZIO LOCAZIONE</t>
  </si>
  <si>
    <t>PRIMA SCADENZA LOCAZIONE</t>
  </si>
  <si>
    <t>RINNOVO SCADENZA</t>
  </si>
  <si>
    <t>BAT</t>
  </si>
  <si>
    <t>Canosa di Puglia</t>
  </si>
  <si>
    <t>Barletta</t>
  </si>
  <si>
    <t>Molfetta</t>
  </si>
  <si>
    <t>Altamura</t>
  </si>
  <si>
    <t>Putignano</t>
  </si>
  <si>
    <t>Bari via Lattanzio</t>
  </si>
  <si>
    <t>Bari Carbonara</t>
  </si>
  <si>
    <t>Gioia del Colle</t>
  </si>
  <si>
    <t>Monopoli</t>
  </si>
  <si>
    <t>Conversano</t>
  </si>
  <si>
    <t>Modugno</t>
  </si>
  <si>
    <t>Ostuni</t>
  </si>
  <si>
    <t>Francavilla</t>
  </si>
  <si>
    <t>Casarano</t>
  </si>
  <si>
    <t>Gallipoli</t>
  </si>
  <si>
    <t>Tricase</t>
  </si>
  <si>
    <t>Rodi Garganico</t>
  </si>
  <si>
    <t>San Severo 1</t>
  </si>
  <si>
    <t>San Severo 2</t>
  </si>
  <si>
    <t>Cerignola</t>
  </si>
  <si>
    <t>Manfredonia</t>
  </si>
  <si>
    <t>Lecce</t>
  </si>
  <si>
    <t>Campi Salentina</t>
  </si>
  <si>
    <t>Nardò</t>
  </si>
  <si>
    <t>Galatina</t>
  </si>
  <si>
    <t>Maglie</t>
  </si>
  <si>
    <t>Taranto</t>
  </si>
  <si>
    <t>Castellaneta</t>
  </si>
  <si>
    <t>San Giorgio 1</t>
  </si>
  <si>
    <t>San Giorgio 2</t>
  </si>
  <si>
    <t>Manduria</t>
  </si>
  <si>
    <t>Martina Franca</t>
  </si>
  <si>
    <t>SI</t>
  </si>
  <si>
    <t>CANONE ANNUO DA CONTRATTO</t>
  </si>
  <si>
    <t>NO</t>
  </si>
  <si>
    <t>BARI</t>
  </si>
  <si>
    <t>BRINDISI</t>
  </si>
  <si>
    <t>CASARANO</t>
  </si>
  <si>
    <t>FOGGIA</t>
  </si>
  <si>
    <t>LECCE</t>
  </si>
  <si>
    <t>TARANTO</t>
  </si>
  <si>
    <t>?</t>
  </si>
  <si>
    <t>Bari San Paolo</t>
  </si>
  <si>
    <t>RE CES SO (mesi)</t>
  </si>
  <si>
    <t>C.so Mezzogiorno</t>
  </si>
  <si>
    <t xml:space="preserve">Via Fracastoro </t>
  </si>
  <si>
    <t>Codice stabile</t>
  </si>
  <si>
    <t>Aggior- namento ISTAT</t>
  </si>
  <si>
    <t>Data Aggior- namento ISTAT</t>
  </si>
  <si>
    <t>Importo singolo paga mento</t>
  </si>
  <si>
    <t>DISDETTA                       (n.mesi prima                    la data del….)</t>
  </si>
  <si>
    <t>mensili</t>
  </si>
  <si>
    <t>trimestrali</t>
  </si>
  <si>
    <t>Canone attuale aggior nato ISTAT</t>
  </si>
  <si>
    <t>CANONE ANNUO LORDO DA CONTRATTO</t>
  </si>
  <si>
    <t>Soggetto trasmis-sione CAST?</t>
  </si>
  <si>
    <t>16BA67</t>
  </si>
  <si>
    <t>16BA65</t>
  </si>
  <si>
    <t>16BA71</t>
  </si>
  <si>
    <t>16BA69</t>
  </si>
  <si>
    <t>16BA64</t>
  </si>
  <si>
    <t>16BA61</t>
  </si>
  <si>
    <t>16BA06</t>
  </si>
  <si>
    <t>16BA42</t>
  </si>
  <si>
    <t>16BA41</t>
  </si>
  <si>
    <t>16BA63</t>
  </si>
  <si>
    <t>16BA60</t>
  </si>
  <si>
    <t>16BA62</t>
  </si>
  <si>
    <t>16BA68</t>
  </si>
  <si>
    <t>16BR61</t>
  </si>
  <si>
    <t>16BR62</t>
  </si>
  <si>
    <t>16BR06</t>
  </si>
  <si>
    <t>16LE30</t>
  </si>
  <si>
    <t>16LE65</t>
  </si>
  <si>
    <t>16LE60</t>
  </si>
  <si>
    <t>16FG06</t>
  </si>
  <si>
    <t>16FG64</t>
  </si>
  <si>
    <t>16FG62</t>
  </si>
  <si>
    <t>16FG61</t>
  </si>
  <si>
    <t>16FG60</t>
  </si>
  <si>
    <t>16FG63</t>
  </si>
  <si>
    <t>16LE63</t>
  </si>
  <si>
    <t>16LE61</t>
  </si>
  <si>
    <t>16LE64</t>
  </si>
  <si>
    <t>16LE62</t>
  </si>
  <si>
    <t>16TA05</t>
  </si>
  <si>
    <t>16TA03</t>
  </si>
  <si>
    <t>16TA61</t>
  </si>
  <si>
    <t>16TA62</t>
  </si>
  <si>
    <t>16TA60</t>
  </si>
  <si>
    <t>16TA63</t>
  </si>
  <si>
    <t>comod.grat.</t>
  </si>
  <si>
    <t>Lucera 1</t>
  </si>
  <si>
    <t>Lucera 2</t>
  </si>
  <si>
    <t>COPIA contratto cartaceo</t>
  </si>
  <si>
    <t>comodato</t>
  </si>
  <si>
    <r>
      <t>SI-</t>
    </r>
    <r>
      <rPr>
        <b/>
        <sz val="10"/>
        <color indexed="10"/>
        <rFont val="Arial"/>
        <family val="2"/>
      </rPr>
      <t>NO</t>
    </r>
  </si>
  <si>
    <t>SOG- GETTO IVA = FATTURA</t>
  </si>
  <si>
    <t>NO  =</t>
  </si>
  <si>
    <t>pagare senza emissione di fattura</t>
  </si>
  <si>
    <t>=======</t>
  </si>
  <si>
    <t>======</t>
  </si>
  <si>
    <t>Numero proprie tari</t>
  </si>
  <si>
    <t>Trani 1</t>
  </si>
  <si>
    <t>Trani 2</t>
  </si>
  <si>
    <t>RIN- NOVO AUTO- MATICO</t>
  </si>
  <si>
    <t>Paga menti (mensili o trimestrali)</t>
  </si>
  <si>
    <t>Ottobre</t>
  </si>
  <si>
    <t>INPS</t>
  </si>
  <si>
    <t>mensile</t>
  </si>
  <si>
    <t>trimestrale</t>
  </si>
  <si>
    <t>Registrazione contratto in data</t>
  </si>
  <si>
    <t>Numero registrazione</t>
  </si>
  <si>
    <t xml:space="preserve">Registrazione contratto a cura di </t>
  </si>
  <si>
    <t>Proprietà</t>
  </si>
  <si>
    <t>Foglio</t>
  </si>
  <si>
    <t>Particella</t>
  </si>
  <si>
    <t>Sub</t>
  </si>
  <si>
    <t>1-2</t>
  </si>
  <si>
    <t>15-17-22</t>
  </si>
  <si>
    <t>18</t>
  </si>
  <si>
    <t>163</t>
  </si>
  <si>
    <t>6/A</t>
  </si>
  <si>
    <t>2-3-4-7-9-11-12-13-14-15</t>
  </si>
  <si>
    <t>15925</t>
  </si>
  <si>
    <t>4-5-6-7-8-9-10-11-15-16-17-18</t>
  </si>
  <si>
    <t>28242</t>
  </si>
  <si>
    <t>12</t>
  </si>
  <si>
    <t>6849</t>
  </si>
  <si>
    <t>736</t>
  </si>
  <si>
    <t>72-73-74-76</t>
  </si>
  <si>
    <t>5206</t>
  </si>
  <si>
    <t>16337</t>
  </si>
  <si>
    <t>9</t>
  </si>
  <si>
    <t>8748</t>
  </si>
  <si>
    <t>5-30-48</t>
  </si>
  <si>
    <t>1</t>
  </si>
  <si>
    <t>3822</t>
  </si>
  <si>
    <t>8-12-16-20-21-22-23-24-25-26-27-28</t>
  </si>
  <si>
    <t>397</t>
  </si>
  <si>
    <t>18-20-22-74-75</t>
  </si>
  <si>
    <t>706</t>
  </si>
  <si>
    <t>169</t>
  </si>
  <si>
    <t>11</t>
  </si>
  <si>
    <t>1620</t>
  </si>
  <si>
    <t>15-81-82-106-107</t>
  </si>
  <si>
    <t>3245</t>
  </si>
  <si>
    <t>1-2-3-4-5-6-7-8-9-34</t>
  </si>
  <si>
    <t>1806</t>
  </si>
  <si>
    <t>851</t>
  </si>
  <si>
    <t>1403</t>
  </si>
  <si>
    <t>102/A</t>
  </si>
  <si>
    <t>1-27-28</t>
  </si>
  <si>
    <t>177</t>
  </si>
  <si>
    <t>2763</t>
  </si>
  <si>
    <t>3-6-8</t>
  </si>
  <si>
    <t>6989</t>
  </si>
  <si>
    <t>3736</t>
  </si>
  <si>
    <t>2604</t>
  </si>
  <si>
    <t>7534</t>
  </si>
  <si>
    <t>1716</t>
  </si>
  <si>
    <t>7701</t>
  </si>
  <si>
    <t>11326</t>
  </si>
  <si>
    <t>ULTIMA CONGRUITA'</t>
  </si>
  <si>
    <t>Grottaglie 1</t>
  </si>
  <si>
    <t>Grottaglie 2</t>
  </si>
  <si>
    <t>Via Oberdan, 3- Ang.Via Puglia</t>
  </si>
  <si>
    <t>Indirizzo sedi</t>
  </si>
  <si>
    <t>Strada Provinciale  231 Km 81+100</t>
  </si>
  <si>
    <t>Lungomare M. Colonna</t>
  </si>
  <si>
    <t>Bari 2- San Paolo</t>
  </si>
  <si>
    <t>Bari 1- Carbonara</t>
  </si>
  <si>
    <t>Via Porta Antica Della Citta', 2</t>
  </si>
  <si>
    <t>Via Selva/via Bovio</t>
  </si>
  <si>
    <t>Via Vittorio Veneto, 62</t>
  </si>
  <si>
    <t>P.zza Municipio,</t>
  </si>
  <si>
    <t>Via Gen. Da Bormida, 26/28</t>
  </si>
  <si>
    <t>Via Raffaello Sanzio</t>
  </si>
  <si>
    <t>Lungomare Nazario Sauro, 41</t>
  </si>
  <si>
    <t>Bari</t>
  </si>
  <si>
    <t>Andria</t>
  </si>
  <si>
    <t>Via Guido Rossa, 12</t>
  </si>
  <si>
    <t>Foggia</t>
  </si>
  <si>
    <t xml:space="preserve">Lucera </t>
  </si>
  <si>
    <t>San Severo</t>
  </si>
  <si>
    <t>V.Le Europa, 73/b -(San Paolo)</t>
  </si>
  <si>
    <t>Via S. Nicola,19 (Carbonara)</t>
  </si>
  <si>
    <t>P.zza Plebiscito, 35</t>
  </si>
  <si>
    <t>Trani Agenzia</t>
  </si>
  <si>
    <t>via del Soccorso</t>
  </si>
  <si>
    <t>Corato</t>
  </si>
  <si>
    <t>codice dimensionale</t>
  </si>
  <si>
    <t>via Putignani (Regionale)</t>
  </si>
  <si>
    <t>via A. Vespucci 1</t>
  </si>
  <si>
    <t>corso Matteo Imbriani 130</t>
  </si>
  <si>
    <t>via Lattanzio 94</t>
  </si>
  <si>
    <t>Via Vito Nardone 1</t>
  </si>
  <si>
    <t>via della Repubblica 18</t>
  </si>
  <si>
    <t>via Brindisi 45</t>
  </si>
  <si>
    <t>piazza Marconi 2</t>
  </si>
  <si>
    <t xml:space="preserve">Piazzale Alessandro Galli "palazzo della sorgente" </t>
  </si>
  <si>
    <t>Casamassima</t>
  </si>
  <si>
    <t>c/o il "Baricentro" torre D - S.S 100 km 16</t>
  </si>
  <si>
    <t>Brindisi</t>
  </si>
  <si>
    <t>P.zza Vittoria, 1/2/3/4/5</t>
  </si>
  <si>
    <t>Via Filangieri/via M. Pagano</t>
  </si>
  <si>
    <t>Francavilla Fontana</t>
  </si>
  <si>
    <t>Via Fratelli Bandiera, 72</t>
  </si>
  <si>
    <t>Via Girolamo Fracastoro z.i., 3</t>
  </si>
  <si>
    <t>Via Agnesi, snc. Angolo via Alto Adige - Contrada Pigna</t>
  </si>
  <si>
    <t>Via Alfieri, S.N. &gt; Goldoni</t>
  </si>
  <si>
    <t>Via Romolo Murri, S.N.</t>
  </si>
  <si>
    <t xml:space="preserve">V.le Marche, 12/14 </t>
  </si>
  <si>
    <t>Via Pacinotti</t>
  </si>
  <si>
    <t>Via Segni</t>
  </si>
  <si>
    <t>Via Guidano, 1</t>
  </si>
  <si>
    <t>Via Gallipoli Ang. Via Toma</t>
  </si>
  <si>
    <t>Via Golfo di Taranto, 7D</t>
  </si>
  <si>
    <t>San Giorgio 1 e 2</t>
  </si>
  <si>
    <t>San Giorgio Jonico</t>
  </si>
  <si>
    <t>Via Di Vittorio</t>
  </si>
  <si>
    <t>Grottaglie</t>
  </si>
  <si>
    <t>Via Portella delle Ginestre</t>
  </si>
  <si>
    <t>Via A. Bruno, 124 &lt; Via Per Oria</t>
  </si>
  <si>
    <t>Via Pietro del Tocco, 10/R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</si>
</sst>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170" fontId="0" fillId="5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14" fontId="0" fillId="10" borderId="10" xfId="0" applyNumberFormat="1" applyFill="1" applyBorder="1" applyAlignment="1">
      <alignment/>
    </xf>
    <xf numFmtId="0" fontId="0" fillId="10" borderId="10" xfId="0" applyFill="1" applyBorder="1" applyAlignment="1">
      <alignment horizontal="center"/>
    </xf>
    <xf numFmtId="170" fontId="0" fillId="10" borderId="10" xfId="0" applyNumberFormat="1" applyFill="1" applyBorder="1" applyAlignment="1">
      <alignment/>
    </xf>
    <xf numFmtId="3" fontId="0" fillId="10" borderId="10" xfId="0" applyNumberFormat="1" applyFill="1" applyBorder="1" applyAlignment="1">
      <alignment horizontal="center"/>
    </xf>
    <xf numFmtId="0" fontId="0" fillId="32" borderId="10" xfId="0" applyFill="1" applyBorder="1" applyAlignment="1">
      <alignment/>
    </xf>
    <xf numFmtId="1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horizontal="center"/>
    </xf>
    <xf numFmtId="170" fontId="0" fillId="32" borderId="10" xfId="0" applyNumberFormat="1" applyFill="1" applyBorder="1" applyAlignment="1">
      <alignment/>
    </xf>
    <xf numFmtId="3" fontId="0" fillId="32" borderId="10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70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170" fontId="0" fillId="18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70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170" fontId="0" fillId="5" borderId="11" xfId="0" applyNumberForma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14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center"/>
    </xf>
    <xf numFmtId="170" fontId="0" fillId="2" borderId="10" xfId="0" applyNumberFormat="1" applyFill="1" applyBorder="1" applyAlignment="1">
      <alignment/>
    </xf>
    <xf numFmtId="170" fontId="0" fillId="2" borderId="10" xfId="0" applyNumberForma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4" fontId="0" fillId="5" borderId="11" xfId="0" applyNumberFormat="1" applyFill="1" applyBorder="1" applyAlignment="1">
      <alignment horizontal="center"/>
    </xf>
    <xf numFmtId="14" fontId="0" fillId="5" borderId="10" xfId="0" applyNumberFormat="1" applyFill="1" applyBorder="1" applyAlignment="1">
      <alignment horizontal="center"/>
    </xf>
    <xf numFmtId="14" fontId="0" fillId="18" borderId="10" xfId="0" applyNumberFormat="1" applyFill="1" applyBorder="1" applyAlignment="1">
      <alignment horizontal="center"/>
    </xf>
    <xf numFmtId="14" fontId="0" fillId="10" borderId="10" xfId="0" applyNumberFormat="1" applyFill="1" applyBorder="1" applyAlignment="1">
      <alignment horizontal="center"/>
    </xf>
    <xf numFmtId="14" fontId="0" fillId="32" borderId="10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170" fontId="4" fillId="2" borderId="10" xfId="0" applyNumberFormat="1" applyFont="1" applyFill="1" applyBorder="1" applyAlignment="1">
      <alignment horizontal="center"/>
    </xf>
    <xf numFmtId="170" fontId="4" fillId="18" borderId="10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70" fontId="4" fillId="5" borderId="11" xfId="0" applyNumberFormat="1" applyFont="1" applyFill="1" applyBorder="1" applyAlignment="1">
      <alignment horizontal="center"/>
    </xf>
    <xf numFmtId="170" fontId="2" fillId="5" borderId="10" xfId="0" applyNumberFormat="1" applyFont="1" applyFill="1" applyBorder="1" applyAlignment="1">
      <alignment horizontal="center"/>
    </xf>
    <xf numFmtId="170" fontId="2" fillId="18" borderId="10" xfId="0" applyNumberFormat="1" applyFont="1" applyFill="1" applyBorder="1" applyAlignment="1">
      <alignment horizontal="center"/>
    </xf>
    <xf numFmtId="170" fontId="2" fillId="10" borderId="10" xfId="0" applyNumberFormat="1" applyFont="1" applyFill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2" fillId="3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0" fontId="2" fillId="33" borderId="10" xfId="0" applyNumberFormat="1" applyFont="1" applyFill="1" applyBorder="1" applyAlignment="1">
      <alignment horizontal="center"/>
    </xf>
    <xf numFmtId="170" fontId="2" fillId="34" borderId="10" xfId="0" applyNumberFormat="1" applyFont="1" applyFill="1" applyBorder="1" applyAlignment="1">
      <alignment horizontal="center"/>
    </xf>
    <xf numFmtId="170" fontId="4" fillId="3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70" fontId="4" fillId="34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3" fontId="0" fillId="10" borderId="10" xfId="0" applyNumberFormat="1" applyFont="1" applyFill="1" applyBorder="1" applyAlignment="1">
      <alignment horizontal="center"/>
    </xf>
    <xf numFmtId="3" fontId="0" fillId="32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4" fillId="2" borderId="10" xfId="0" applyFont="1" applyFill="1" applyBorder="1" applyAlignment="1" quotePrefix="1">
      <alignment horizontal="center"/>
    </xf>
    <xf numFmtId="0" fontId="4" fillId="18" borderId="10" xfId="0" applyFont="1" applyFill="1" applyBorder="1" applyAlignment="1" quotePrefix="1">
      <alignment horizontal="center"/>
    </xf>
    <xf numFmtId="0" fontId="2" fillId="32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0" fillId="5" borderId="11" xfId="0" applyNumberFormat="1" applyFill="1" applyBorder="1" applyAlignment="1">
      <alignment horizontal="center"/>
    </xf>
    <xf numFmtId="49" fontId="0" fillId="5" borderId="1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18" borderId="10" xfId="0" applyNumberFormat="1" applyFill="1" applyBorder="1" applyAlignment="1">
      <alignment horizontal="center"/>
    </xf>
    <xf numFmtId="49" fontId="0" fillId="32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16" fontId="0" fillId="2" borderId="10" xfId="0" applyNumberFormat="1" applyFill="1" applyBorder="1" applyAlignment="1">
      <alignment horizontal="center"/>
    </xf>
    <xf numFmtId="170" fontId="0" fillId="34" borderId="10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 wrapText="1"/>
    </xf>
    <xf numFmtId="1" fontId="4" fillId="18" borderId="10" xfId="0" applyNumberFormat="1" applyFont="1" applyFill="1" applyBorder="1" applyAlignment="1" quotePrefix="1">
      <alignment horizontal="center"/>
    </xf>
    <xf numFmtId="1" fontId="0" fillId="2" borderId="10" xfId="0" applyNumberFormat="1" applyFill="1" applyBorder="1" applyAlignment="1">
      <alignment horizontal="center"/>
    </xf>
    <xf numFmtId="1" fontId="4" fillId="2" borderId="10" xfId="0" applyNumberFormat="1" applyFont="1" applyFill="1" applyBorder="1" applyAlignment="1" quotePrefix="1">
      <alignment horizontal="center"/>
    </xf>
    <xf numFmtId="1" fontId="0" fillId="5" borderId="11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18" borderId="10" xfId="0" applyNumberForma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4" fillId="18" borderId="10" xfId="0" applyNumberFormat="1" applyFont="1" applyFill="1" applyBorder="1" applyAlignment="1" quotePrefix="1">
      <alignment horizontal="center"/>
    </xf>
    <xf numFmtId="49" fontId="0" fillId="10" borderId="10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4" fillId="2" borderId="10" xfId="0" applyNumberFormat="1" applyFont="1" applyFill="1" applyBorder="1" applyAlignment="1" quotePrefix="1">
      <alignment horizontal="center"/>
    </xf>
    <xf numFmtId="49" fontId="0" fillId="0" borderId="0" xfId="0" applyNumberFormat="1" applyFont="1" applyAlignment="1">
      <alignment horizontal="center"/>
    </xf>
    <xf numFmtId="14" fontId="2" fillId="0" borderId="12" xfId="0" applyNumberFormat="1" applyFont="1" applyBorder="1" applyAlignment="1">
      <alignment horizontal="center" vertical="center" wrapText="1"/>
    </xf>
    <xf numFmtId="14" fontId="4" fillId="18" borderId="10" xfId="0" applyNumberFormat="1" applyFont="1" applyFill="1" applyBorder="1" applyAlignment="1" quotePrefix="1">
      <alignment horizontal="center"/>
    </xf>
    <xf numFmtId="14" fontId="4" fillId="2" borderId="10" xfId="0" applyNumberFormat="1" applyFont="1" applyFill="1" applyBorder="1" applyAlignment="1" quotePrefix="1">
      <alignment horizontal="center"/>
    </xf>
    <xf numFmtId="14" fontId="0" fillId="0" borderId="0" xfId="0" applyNumberFormat="1" applyFont="1" applyAlignment="1">
      <alignment horizontal="center"/>
    </xf>
    <xf numFmtId="49" fontId="3" fillId="18" borderId="10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0" fillId="10" borderId="14" xfId="0" applyNumberFormat="1" applyFill="1" applyBorder="1" applyAlignment="1">
      <alignment horizontal="center" vertical="center"/>
    </xf>
    <xf numFmtId="1" fontId="0" fillId="10" borderId="11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10" borderId="14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nco%20stabili%20%20lotto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ti"/>
      <sheetName val="Anagraf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zoomScale="110" zoomScaleNormal="110" zoomScalePageLayoutView="0" workbookViewId="0" topLeftCell="A1">
      <selection activeCell="O15" sqref="O15"/>
    </sheetView>
  </sheetViews>
  <sheetFormatPr defaultColWidth="9.140625" defaultRowHeight="12.75"/>
  <cols>
    <col min="1" max="1" width="11.57421875" style="0" customWidth="1"/>
    <col min="2" max="2" width="16.421875" style="0" customWidth="1"/>
    <col min="3" max="3" width="7.57421875" style="0" customWidth="1"/>
    <col min="4" max="4" width="7.8515625" style="0" customWidth="1"/>
    <col min="5" max="5" width="8.421875" style="0" customWidth="1"/>
    <col min="7" max="7" width="12.28125" style="0" customWidth="1"/>
    <col min="8" max="8" width="12.00390625" style="0" customWidth="1"/>
    <col min="9" max="9" width="13.00390625" style="0" customWidth="1"/>
    <col min="10" max="10" width="10.57421875" style="0" customWidth="1"/>
    <col min="11" max="11" width="12.140625" style="0" customWidth="1"/>
    <col min="12" max="12" width="7.140625" style="0" customWidth="1"/>
    <col min="13" max="13" width="12.28125" style="0" customWidth="1"/>
    <col min="14" max="14" width="7.00390625" style="0" customWidth="1"/>
    <col min="15" max="15" width="16.421875" style="0" customWidth="1"/>
    <col min="16" max="16" width="9.28125" style="0" customWidth="1"/>
    <col min="17" max="17" width="13.7109375" style="0" customWidth="1"/>
    <col min="18" max="19" width="11.57421875" style="104" customWidth="1"/>
    <col min="20" max="20" width="11.140625" style="88" customWidth="1"/>
    <col min="21" max="21" width="13.7109375" style="53" customWidth="1"/>
    <col min="22" max="22" width="15.28125" style="88" customWidth="1"/>
    <col min="23" max="23" width="14.140625" style="0" customWidth="1"/>
    <col min="24" max="24" width="8.8515625" style="0" customWidth="1"/>
    <col min="25" max="25" width="11.57421875" style="0" customWidth="1"/>
    <col min="26" max="26" width="12.140625" style="0" customWidth="1"/>
    <col min="27" max="27" width="10.7109375" style="0" customWidth="1"/>
  </cols>
  <sheetData>
    <row r="1" spans="1:29" s="2" customFormat="1" ht="69" customHeight="1" thickBot="1">
      <c r="A1" s="37" t="s">
        <v>0</v>
      </c>
      <c r="B1" s="37" t="s">
        <v>1</v>
      </c>
      <c r="C1" s="37"/>
      <c r="D1" s="37" t="s">
        <v>108</v>
      </c>
      <c r="E1" s="37" t="s">
        <v>52</v>
      </c>
      <c r="F1" s="37" t="s">
        <v>100</v>
      </c>
      <c r="G1" s="37" t="s">
        <v>2</v>
      </c>
      <c r="H1" s="37" t="s">
        <v>3</v>
      </c>
      <c r="I1" s="37" t="s">
        <v>169</v>
      </c>
      <c r="J1" s="37" t="s">
        <v>111</v>
      </c>
      <c r="K1" s="37" t="s">
        <v>4</v>
      </c>
      <c r="L1" s="155" t="s">
        <v>56</v>
      </c>
      <c r="M1" s="155"/>
      <c r="N1" s="37" t="s">
        <v>49</v>
      </c>
      <c r="O1" s="37" t="s">
        <v>39</v>
      </c>
      <c r="P1" s="37" t="s">
        <v>103</v>
      </c>
      <c r="Q1" s="37" t="s">
        <v>60</v>
      </c>
      <c r="R1" s="98" t="s">
        <v>121</v>
      </c>
      <c r="S1" s="98" t="s">
        <v>122</v>
      </c>
      <c r="T1" s="111" t="s">
        <v>123</v>
      </c>
      <c r="U1" s="117" t="s">
        <v>117</v>
      </c>
      <c r="V1" s="111" t="s">
        <v>118</v>
      </c>
      <c r="W1" s="37" t="s">
        <v>119</v>
      </c>
      <c r="X1" s="37" t="s">
        <v>53</v>
      </c>
      <c r="Y1" s="37" t="s">
        <v>54</v>
      </c>
      <c r="Z1" s="37" t="s">
        <v>59</v>
      </c>
      <c r="AA1" s="37" t="s">
        <v>112</v>
      </c>
      <c r="AB1" s="37" t="s">
        <v>55</v>
      </c>
      <c r="AC1" s="37" t="s">
        <v>61</v>
      </c>
    </row>
    <row r="2" spans="1:29" ht="12.75">
      <c r="A2" s="160" t="s">
        <v>5</v>
      </c>
      <c r="B2" s="34" t="s">
        <v>6</v>
      </c>
      <c r="C2" s="34"/>
      <c r="D2" s="124">
        <v>3</v>
      </c>
      <c r="E2" s="35" t="s">
        <v>62</v>
      </c>
      <c r="F2" s="35" t="s">
        <v>38</v>
      </c>
      <c r="G2" s="48">
        <v>35432</v>
      </c>
      <c r="H2" s="48">
        <v>39814</v>
      </c>
      <c r="I2" s="35"/>
      <c r="J2" s="35"/>
      <c r="K2" s="48">
        <v>39814</v>
      </c>
      <c r="L2" s="34"/>
      <c r="M2" s="34"/>
      <c r="N2" s="34"/>
      <c r="O2" s="36"/>
      <c r="P2" s="61" t="s">
        <v>40</v>
      </c>
      <c r="Q2" s="36"/>
      <c r="R2" s="102">
        <v>88</v>
      </c>
      <c r="S2" s="102">
        <v>4943</v>
      </c>
      <c r="T2" s="86" t="s">
        <v>124</v>
      </c>
      <c r="U2" s="48"/>
      <c r="V2" s="86"/>
      <c r="W2" s="36"/>
      <c r="X2" s="36"/>
      <c r="Y2" s="36"/>
      <c r="Z2" s="36"/>
      <c r="AA2" s="40" t="s">
        <v>57</v>
      </c>
      <c r="AB2" s="34"/>
      <c r="AC2" s="34"/>
    </row>
    <row r="3" spans="1:29" ht="12.75">
      <c r="A3" s="161"/>
      <c r="B3" s="7" t="s">
        <v>7</v>
      </c>
      <c r="C3" s="7"/>
      <c r="D3" s="8">
        <v>1</v>
      </c>
      <c r="E3" s="8" t="s">
        <v>63</v>
      </c>
      <c r="F3" s="8" t="s">
        <v>38</v>
      </c>
      <c r="G3" s="49">
        <v>35713</v>
      </c>
      <c r="H3" s="49">
        <v>40095</v>
      </c>
      <c r="I3" s="8"/>
      <c r="J3" s="8"/>
      <c r="K3" s="49">
        <v>40095</v>
      </c>
      <c r="L3" s="7"/>
      <c r="M3" s="7"/>
      <c r="N3" s="7"/>
      <c r="O3" s="9"/>
      <c r="P3" s="62" t="s">
        <v>38</v>
      </c>
      <c r="Q3" s="9"/>
      <c r="R3" s="103">
        <v>137</v>
      </c>
      <c r="S3" s="103">
        <v>698</v>
      </c>
      <c r="T3" s="87"/>
      <c r="U3" s="49"/>
      <c r="V3" s="87"/>
      <c r="W3" s="9"/>
      <c r="X3" s="9"/>
      <c r="Y3" s="9"/>
      <c r="Z3" s="9"/>
      <c r="AA3" s="41" t="s">
        <v>57</v>
      </c>
      <c r="AB3" s="7"/>
      <c r="AC3" s="7"/>
    </row>
    <row r="4" spans="1:29" ht="12.75">
      <c r="A4" s="161"/>
      <c r="B4" s="73" t="s">
        <v>109</v>
      </c>
      <c r="C4" s="73"/>
      <c r="D4" s="8">
        <v>1</v>
      </c>
      <c r="E4" s="8" t="s">
        <v>64</v>
      </c>
      <c r="F4" s="8" t="s">
        <v>38</v>
      </c>
      <c r="G4" s="49"/>
      <c r="H4" s="49"/>
      <c r="I4" s="8"/>
      <c r="J4" s="8"/>
      <c r="K4" s="49"/>
      <c r="L4" s="7"/>
      <c r="M4" s="7"/>
      <c r="N4" s="7"/>
      <c r="O4" s="9"/>
      <c r="P4" s="62" t="s">
        <v>38</v>
      </c>
      <c r="Q4" s="9"/>
      <c r="R4" s="103">
        <v>15</v>
      </c>
      <c r="S4" s="103">
        <v>432</v>
      </c>
      <c r="T4" s="87" t="s">
        <v>125</v>
      </c>
      <c r="U4" s="49">
        <v>35418</v>
      </c>
      <c r="V4" s="87">
        <v>2556</v>
      </c>
      <c r="W4" s="9"/>
      <c r="X4" s="9"/>
      <c r="Y4" s="9"/>
      <c r="Z4" s="9"/>
      <c r="AA4" s="41" t="s">
        <v>58</v>
      </c>
      <c r="AB4" s="7"/>
      <c r="AC4" s="7"/>
    </row>
    <row r="5" spans="1:29" ht="12.75">
      <c r="A5" s="161"/>
      <c r="B5" s="73" t="s">
        <v>110</v>
      </c>
      <c r="C5" s="73"/>
      <c r="D5" s="8">
        <v>1</v>
      </c>
      <c r="E5" s="8" t="s">
        <v>64</v>
      </c>
      <c r="F5" s="8" t="s">
        <v>38</v>
      </c>
      <c r="G5" s="49">
        <v>37292</v>
      </c>
      <c r="H5" s="49">
        <v>41674</v>
      </c>
      <c r="I5" s="8"/>
      <c r="J5" s="8" t="s">
        <v>38</v>
      </c>
      <c r="K5" s="49">
        <v>41674</v>
      </c>
      <c r="L5" s="7"/>
      <c r="M5" s="7"/>
      <c r="N5" s="7"/>
      <c r="O5" s="9"/>
      <c r="P5" s="62" t="s">
        <v>38</v>
      </c>
      <c r="Q5" s="9"/>
      <c r="R5" s="103"/>
      <c r="S5" s="103"/>
      <c r="T5" s="87"/>
      <c r="U5" s="49"/>
      <c r="V5" s="87"/>
      <c r="W5" s="9"/>
      <c r="X5" s="9"/>
      <c r="Y5" s="9"/>
      <c r="Z5" s="9"/>
      <c r="AA5" s="41" t="s">
        <v>57</v>
      </c>
      <c r="AB5" s="7"/>
      <c r="AC5" s="7"/>
    </row>
    <row r="6" spans="4:27" ht="12.75">
      <c r="D6" s="1"/>
      <c r="E6" s="1"/>
      <c r="G6" s="1"/>
      <c r="H6" s="1"/>
      <c r="I6" s="1"/>
      <c r="J6" s="1"/>
      <c r="K6" s="1"/>
      <c r="O6" s="4"/>
      <c r="P6" s="59"/>
      <c r="Q6" s="4"/>
      <c r="W6" s="4"/>
      <c r="X6" s="4"/>
      <c r="Y6" s="4"/>
      <c r="Z6" s="4"/>
      <c r="AA6" s="1"/>
    </row>
    <row r="7" spans="1:29" ht="12.75">
      <c r="A7" s="162" t="s">
        <v>41</v>
      </c>
      <c r="B7" s="26" t="s">
        <v>8</v>
      </c>
      <c r="C7" s="26"/>
      <c r="D7" s="84">
        <v>3</v>
      </c>
      <c r="E7" s="27" t="s">
        <v>65</v>
      </c>
      <c r="F7" s="74" t="s">
        <v>38</v>
      </c>
      <c r="G7" s="50">
        <v>35432</v>
      </c>
      <c r="H7" s="50">
        <v>39814</v>
      </c>
      <c r="I7" s="27"/>
      <c r="J7" s="27"/>
      <c r="K7" s="50">
        <v>39814</v>
      </c>
      <c r="L7" s="26"/>
      <c r="M7" s="26"/>
      <c r="N7" s="26"/>
      <c r="O7" s="28"/>
      <c r="P7" s="58" t="s">
        <v>40</v>
      </c>
      <c r="Q7" s="28"/>
      <c r="R7" s="105">
        <v>9</v>
      </c>
      <c r="S7" s="105">
        <v>2204</v>
      </c>
      <c r="T7" s="89" t="s">
        <v>126</v>
      </c>
      <c r="U7" s="50">
        <v>35438</v>
      </c>
      <c r="V7" s="89" t="s">
        <v>127</v>
      </c>
      <c r="W7" s="28"/>
      <c r="X7" s="28"/>
      <c r="Y7" s="28"/>
      <c r="Z7" s="28"/>
      <c r="AA7" s="95" t="s">
        <v>115</v>
      </c>
      <c r="AB7" s="26"/>
      <c r="AC7" s="26"/>
    </row>
    <row r="8" spans="1:29" ht="12.75">
      <c r="A8" s="162"/>
      <c r="B8" s="26" t="s">
        <v>9</v>
      </c>
      <c r="C8" s="26"/>
      <c r="D8" s="27">
        <v>1</v>
      </c>
      <c r="E8" s="27" t="s">
        <v>66</v>
      </c>
      <c r="F8" s="74" t="s">
        <v>38</v>
      </c>
      <c r="G8" s="50">
        <v>33885</v>
      </c>
      <c r="H8" s="50">
        <v>38267</v>
      </c>
      <c r="I8" s="27"/>
      <c r="J8" s="27"/>
      <c r="K8" s="50">
        <v>40458</v>
      </c>
      <c r="L8" s="26"/>
      <c r="M8" s="26"/>
      <c r="N8" s="26"/>
      <c r="O8" s="28"/>
      <c r="P8" s="63" t="s">
        <v>38</v>
      </c>
      <c r="Q8" s="28"/>
      <c r="R8" s="105">
        <v>158</v>
      </c>
      <c r="S8" s="105">
        <v>3543</v>
      </c>
      <c r="T8" s="121" t="s">
        <v>129</v>
      </c>
      <c r="U8" s="50">
        <v>33896</v>
      </c>
      <c r="V8" s="89" t="s">
        <v>130</v>
      </c>
      <c r="W8" s="28"/>
      <c r="X8" s="28"/>
      <c r="Y8" s="28"/>
      <c r="Z8" s="28"/>
      <c r="AA8" s="95" t="s">
        <v>58</v>
      </c>
      <c r="AB8" s="26"/>
      <c r="AC8" s="26"/>
    </row>
    <row r="9" spans="1:29" ht="12.75">
      <c r="A9" s="162"/>
      <c r="B9" s="26" t="s">
        <v>10</v>
      </c>
      <c r="C9" s="26"/>
      <c r="D9" s="27">
        <v>1</v>
      </c>
      <c r="E9" s="27" t="s">
        <v>67</v>
      </c>
      <c r="F9" s="74" t="s">
        <v>38</v>
      </c>
      <c r="G9" s="50">
        <v>36159</v>
      </c>
      <c r="H9" s="50">
        <v>40541</v>
      </c>
      <c r="I9" s="27"/>
      <c r="J9" s="27"/>
      <c r="K9" s="50">
        <v>40541</v>
      </c>
      <c r="L9" s="26"/>
      <c r="M9" s="26"/>
      <c r="N9" s="26"/>
      <c r="O9" s="28"/>
      <c r="P9" s="58" t="s">
        <v>40</v>
      </c>
      <c r="Q9" s="28"/>
      <c r="R9" s="105">
        <v>36</v>
      </c>
      <c r="S9" s="105">
        <v>2476</v>
      </c>
      <c r="T9" s="121" t="s">
        <v>131</v>
      </c>
      <c r="U9" s="50">
        <v>36049</v>
      </c>
      <c r="V9" s="89" t="s">
        <v>132</v>
      </c>
      <c r="W9" s="28"/>
      <c r="X9" s="28"/>
      <c r="Y9" s="28"/>
      <c r="Z9" s="28"/>
      <c r="AA9" s="95" t="s">
        <v>115</v>
      </c>
      <c r="AB9" s="26"/>
      <c r="AC9" s="26"/>
    </row>
    <row r="10" spans="1:29" ht="12.75">
      <c r="A10" s="162"/>
      <c r="B10" s="26" t="s">
        <v>11</v>
      </c>
      <c r="C10" s="26"/>
      <c r="D10" s="27">
        <v>1</v>
      </c>
      <c r="E10" s="27" t="s">
        <v>68</v>
      </c>
      <c r="F10" s="74" t="s">
        <v>38</v>
      </c>
      <c r="G10" s="50">
        <v>36312</v>
      </c>
      <c r="H10" s="50">
        <v>37042</v>
      </c>
      <c r="I10" s="27"/>
      <c r="J10" s="27"/>
      <c r="K10" s="50">
        <v>40694</v>
      </c>
      <c r="L10" s="26"/>
      <c r="M10" s="26"/>
      <c r="N10" s="26"/>
      <c r="O10" s="28"/>
      <c r="P10" s="63" t="s">
        <v>38</v>
      </c>
      <c r="Q10" s="28"/>
      <c r="R10" s="105">
        <v>32</v>
      </c>
      <c r="S10" s="105">
        <v>795</v>
      </c>
      <c r="T10" s="89" t="s">
        <v>133</v>
      </c>
      <c r="U10" s="50">
        <v>36318</v>
      </c>
      <c r="V10" s="89" t="s">
        <v>134</v>
      </c>
      <c r="W10" s="28"/>
      <c r="X10" s="28"/>
      <c r="Y10" s="28"/>
      <c r="Z10" s="28"/>
      <c r="AA10" s="95" t="s">
        <v>115</v>
      </c>
      <c r="AB10" s="26"/>
      <c r="AC10" s="26"/>
    </row>
    <row r="11" spans="1:29" ht="12.75">
      <c r="A11" s="162"/>
      <c r="B11" s="26" t="s">
        <v>48</v>
      </c>
      <c r="C11" s="26"/>
      <c r="D11" s="27">
        <v>1</v>
      </c>
      <c r="E11" s="27" t="s">
        <v>69</v>
      </c>
      <c r="F11" s="74" t="s">
        <v>38</v>
      </c>
      <c r="G11" s="50">
        <v>34703</v>
      </c>
      <c r="H11" s="50">
        <v>39085</v>
      </c>
      <c r="I11" s="27"/>
      <c r="J11" s="27"/>
      <c r="K11" s="50">
        <v>41277</v>
      </c>
      <c r="L11" s="26"/>
      <c r="M11" s="26"/>
      <c r="N11" s="26"/>
      <c r="O11" s="28"/>
      <c r="P11" s="63" t="s">
        <v>38</v>
      </c>
      <c r="Q11" s="28"/>
      <c r="R11" s="105">
        <v>13</v>
      </c>
      <c r="S11" s="105">
        <v>277</v>
      </c>
      <c r="T11" s="89" t="s">
        <v>135</v>
      </c>
      <c r="U11" s="50"/>
      <c r="V11" s="89"/>
      <c r="W11" s="28"/>
      <c r="X11" s="28"/>
      <c r="Y11" s="28"/>
      <c r="Z11" s="28"/>
      <c r="AA11" s="95" t="s">
        <v>115</v>
      </c>
      <c r="AB11" s="26"/>
      <c r="AC11" s="26"/>
    </row>
    <row r="12" spans="1:29" ht="12.75">
      <c r="A12" s="162"/>
      <c r="B12" s="26" t="s">
        <v>12</v>
      </c>
      <c r="C12" s="26"/>
      <c r="D12" s="27">
        <v>1</v>
      </c>
      <c r="E12" s="27" t="s">
        <v>70</v>
      </c>
      <c r="F12" s="74" t="s">
        <v>38</v>
      </c>
      <c r="G12" s="50">
        <v>34881</v>
      </c>
      <c r="H12" s="50">
        <v>39263</v>
      </c>
      <c r="I12" s="50">
        <v>39259</v>
      </c>
      <c r="J12" s="27"/>
      <c r="K12" s="50">
        <v>41455</v>
      </c>
      <c r="L12" s="26"/>
      <c r="M12" s="26"/>
      <c r="N12" s="26"/>
      <c r="O12" s="28"/>
      <c r="P12" s="63" t="s">
        <v>38</v>
      </c>
      <c r="Q12" s="28"/>
      <c r="R12" s="105" t="s">
        <v>128</v>
      </c>
      <c r="S12" s="105">
        <v>833</v>
      </c>
      <c r="T12" s="89" t="s">
        <v>136</v>
      </c>
      <c r="U12" s="50"/>
      <c r="V12" s="89"/>
      <c r="W12" s="28"/>
      <c r="X12" s="28"/>
      <c r="Y12" s="28"/>
      <c r="Z12" s="28"/>
      <c r="AA12" s="74" t="s">
        <v>58</v>
      </c>
      <c r="AB12" s="26"/>
      <c r="AC12" s="26"/>
    </row>
    <row r="13" spans="1:29" ht="12.75">
      <c r="A13" s="162"/>
      <c r="B13" s="26" t="s">
        <v>13</v>
      </c>
      <c r="C13" s="26"/>
      <c r="D13" s="27">
        <v>1</v>
      </c>
      <c r="E13" s="27" t="s">
        <v>71</v>
      </c>
      <c r="F13" s="74" t="s">
        <v>38</v>
      </c>
      <c r="G13" s="50">
        <v>37224</v>
      </c>
      <c r="H13" s="50">
        <v>41606</v>
      </c>
      <c r="I13" s="27"/>
      <c r="J13" s="27"/>
      <c r="K13" s="50">
        <v>41606</v>
      </c>
      <c r="L13" s="26"/>
      <c r="M13" s="26"/>
      <c r="N13" s="26"/>
      <c r="O13" s="28"/>
      <c r="P13" s="58" t="s">
        <v>40</v>
      </c>
      <c r="Q13" s="28"/>
      <c r="R13" s="105"/>
      <c r="S13" s="105"/>
      <c r="T13" s="89"/>
      <c r="U13" s="50">
        <v>37252</v>
      </c>
      <c r="V13" s="89" t="s">
        <v>137</v>
      </c>
      <c r="W13" s="28"/>
      <c r="X13" s="28"/>
      <c r="Y13" s="28"/>
      <c r="Z13" s="28"/>
      <c r="AA13" s="95" t="s">
        <v>115</v>
      </c>
      <c r="AB13" s="26"/>
      <c r="AC13" s="26"/>
    </row>
    <row r="14" spans="1:29" ht="12.75">
      <c r="A14" s="162"/>
      <c r="B14" s="26" t="s">
        <v>14</v>
      </c>
      <c r="C14" s="26"/>
      <c r="D14" s="27">
        <v>1</v>
      </c>
      <c r="E14" s="27" t="s">
        <v>72</v>
      </c>
      <c r="F14" s="74" t="s">
        <v>38</v>
      </c>
      <c r="G14" s="27"/>
      <c r="H14" s="27"/>
      <c r="I14" s="27"/>
      <c r="J14" s="27"/>
      <c r="K14" s="27"/>
      <c r="L14" s="26"/>
      <c r="M14" s="26"/>
      <c r="N14" s="26"/>
      <c r="O14" s="58" t="s">
        <v>101</v>
      </c>
      <c r="P14" s="82" t="s">
        <v>107</v>
      </c>
      <c r="Q14" s="82" t="s">
        <v>107</v>
      </c>
      <c r="R14" s="99"/>
      <c r="S14" s="99"/>
      <c r="T14" s="112"/>
      <c r="U14" s="118"/>
      <c r="V14" s="112"/>
      <c r="W14" s="82"/>
      <c r="X14" s="82" t="s">
        <v>107</v>
      </c>
      <c r="Y14" s="82" t="s">
        <v>107</v>
      </c>
      <c r="Z14" s="58" t="s">
        <v>101</v>
      </c>
      <c r="AA14" s="82" t="s">
        <v>107</v>
      </c>
      <c r="AB14" s="82" t="s">
        <v>107</v>
      </c>
      <c r="AC14" s="82" t="s">
        <v>107</v>
      </c>
    </row>
    <row r="15" spans="1:29" ht="12.75">
      <c r="A15" s="162"/>
      <c r="B15" s="26" t="s">
        <v>15</v>
      </c>
      <c r="C15" s="26"/>
      <c r="D15" s="27">
        <v>1</v>
      </c>
      <c r="E15" s="27" t="s">
        <v>73</v>
      </c>
      <c r="F15" s="74" t="s">
        <v>38</v>
      </c>
      <c r="G15" s="27"/>
      <c r="H15" s="27"/>
      <c r="I15" s="27"/>
      <c r="J15" s="27"/>
      <c r="K15" s="27"/>
      <c r="L15" s="26"/>
      <c r="M15" s="26"/>
      <c r="N15" s="26"/>
      <c r="O15" s="58" t="s">
        <v>97</v>
      </c>
      <c r="P15" s="82" t="s">
        <v>107</v>
      </c>
      <c r="Q15" s="82" t="s">
        <v>107</v>
      </c>
      <c r="R15" s="99"/>
      <c r="S15" s="99"/>
      <c r="T15" s="112"/>
      <c r="U15" s="50">
        <v>31113</v>
      </c>
      <c r="V15" s="50" t="s">
        <v>138</v>
      </c>
      <c r="W15" s="82"/>
      <c r="X15" s="82" t="s">
        <v>107</v>
      </c>
      <c r="Y15" s="82" t="s">
        <v>107</v>
      </c>
      <c r="Z15" s="58" t="s">
        <v>97</v>
      </c>
      <c r="AA15" s="82" t="s">
        <v>107</v>
      </c>
      <c r="AB15" s="82" t="s">
        <v>107</v>
      </c>
      <c r="AC15" s="82" t="s">
        <v>107</v>
      </c>
    </row>
    <row r="16" spans="1:29" ht="12.75">
      <c r="A16" s="162"/>
      <c r="B16" s="26" t="s">
        <v>16</v>
      </c>
      <c r="C16" s="26"/>
      <c r="D16" s="27">
        <v>1</v>
      </c>
      <c r="E16" s="27" t="s">
        <v>74</v>
      </c>
      <c r="F16" s="74" t="s">
        <v>38</v>
      </c>
      <c r="G16" s="27"/>
      <c r="H16" s="27"/>
      <c r="I16" s="27"/>
      <c r="J16" s="27"/>
      <c r="K16" s="27"/>
      <c r="L16" s="26"/>
      <c r="M16" s="26"/>
      <c r="N16" s="26"/>
      <c r="O16" s="28"/>
      <c r="P16" s="63"/>
      <c r="Q16" s="28"/>
      <c r="R16" s="105">
        <v>14</v>
      </c>
      <c r="S16" s="105">
        <v>1207</v>
      </c>
      <c r="T16" s="89" t="s">
        <v>139</v>
      </c>
      <c r="U16" s="50">
        <v>39623</v>
      </c>
      <c r="V16" s="89" t="s">
        <v>140</v>
      </c>
      <c r="W16" s="28"/>
      <c r="X16" s="28"/>
      <c r="Y16" s="28"/>
      <c r="Z16" s="28"/>
      <c r="AA16" s="95" t="s">
        <v>115</v>
      </c>
      <c r="AB16" s="26"/>
      <c r="AC16" s="26"/>
    </row>
    <row r="17" spans="1:27" ht="12.75">
      <c r="A17" s="5"/>
      <c r="D17" s="1"/>
      <c r="E17" s="1"/>
      <c r="G17" s="1"/>
      <c r="H17" s="1"/>
      <c r="I17" s="1"/>
      <c r="J17" s="1"/>
      <c r="K17" s="1"/>
      <c r="O17" s="4"/>
      <c r="P17" s="65"/>
      <c r="Q17" s="4"/>
      <c r="W17" s="4"/>
      <c r="X17" s="4"/>
      <c r="Y17" s="4"/>
      <c r="Z17" s="4"/>
      <c r="AA17" s="1"/>
    </row>
    <row r="18" spans="1:27" ht="12.75">
      <c r="A18" s="5"/>
      <c r="D18" s="1"/>
      <c r="E18" s="1"/>
      <c r="G18" s="1"/>
      <c r="H18" s="1"/>
      <c r="I18" s="1"/>
      <c r="J18" s="1"/>
      <c r="K18" s="1"/>
      <c r="O18" s="4"/>
      <c r="P18" s="65"/>
      <c r="Q18" s="4"/>
      <c r="W18" s="4"/>
      <c r="X18" s="4"/>
      <c r="Y18" s="4"/>
      <c r="Z18" s="4"/>
      <c r="AA18" s="1"/>
    </row>
    <row r="19" spans="1:29" ht="12.75">
      <c r="A19" s="158" t="s">
        <v>42</v>
      </c>
      <c r="B19" s="164" t="s">
        <v>17</v>
      </c>
      <c r="C19" s="10"/>
      <c r="D19" s="166">
        <v>2</v>
      </c>
      <c r="E19" s="12" t="s">
        <v>75</v>
      </c>
      <c r="F19" s="14" t="s">
        <v>38</v>
      </c>
      <c r="G19" s="51">
        <v>39234</v>
      </c>
      <c r="H19" s="51">
        <v>41425</v>
      </c>
      <c r="I19" s="51">
        <v>39209</v>
      </c>
      <c r="J19" s="12"/>
      <c r="K19" s="51">
        <v>41425</v>
      </c>
      <c r="L19" s="14">
        <v>12</v>
      </c>
      <c r="M19" s="11">
        <v>41059</v>
      </c>
      <c r="N19" s="14">
        <v>6</v>
      </c>
      <c r="O19" s="13">
        <v>95000</v>
      </c>
      <c r="P19" s="64" t="s">
        <v>38</v>
      </c>
      <c r="Q19" s="13"/>
      <c r="R19" s="153">
        <v>113</v>
      </c>
      <c r="S19" s="153">
        <v>368</v>
      </c>
      <c r="T19" s="153" t="s">
        <v>141</v>
      </c>
      <c r="U19" s="153"/>
      <c r="V19" s="153"/>
      <c r="W19" s="153"/>
      <c r="X19" s="13"/>
      <c r="Y19" s="13"/>
      <c r="Z19" s="13"/>
      <c r="AA19" s="75" t="s">
        <v>57</v>
      </c>
      <c r="AB19" s="14"/>
      <c r="AC19" s="14"/>
    </row>
    <row r="20" spans="1:29" ht="12.75">
      <c r="A20" s="158"/>
      <c r="B20" s="165"/>
      <c r="C20" s="10"/>
      <c r="D20" s="167"/>
      <c r="E20" s="12"/>
      <c r="F20" s="14"/>
      <c r="G20" s="51"/>
      <c r="H20" s="51"/>
      <c r="I20" s="12"/>
      <c r="J20" s="12"/>
      <c r="K20" s="51"/>
      <c r="L20" s="14"/>
      <c r="M20" s="11"/>
      <c r="N20" s="14"/>
      <c r="O20" s="13"/>
      <c r="P20" s="64"/>
      <c r="Q20" s="13"/>
      <c r="R20" s="154"/>
      <c r="S20" s="154"/>
      <c r="T20" s="154"/>
      <c r="U20" s="154"/>
      <c r="V20" s="154"/>
      <c r="W20" s="154"/>
      <c r="X20" s="13"/>
      <c r="Y20" s="13"/>
      <c r="Z20" s="13"/>
      <c r="AA20" s="75" t="s">
        <v>57</v>
      </c>
      <c r="AB20" s="14"/>
      <c r="AC20" s="14"/>
    </row>
    <row r="21" spans="1:29" ht="12.75">
      <c r="A21" s="158"/>
      <c r="B21" s="10" t="s">
        <v>18</v>
      </c>
      <c r="C21" s="10"/>
      <c r="D21" s="12">
        <v>1</v>
      </c>
      <c r="E21" s="12" t="s">
        <v>76</v>
      </c>
      <c r="F21" s="14" t="s">
        <v>38</v>
      </c>
      <c r="G21" s="51">
        <v>35030</v>
      </c>
      <c r="H21" s="51">
        <v>39412</v>
      </c>
      <c r="I21" s="12"/>
      <c r="J21" s="12" t="s">
        <v>38</v>
      </c>
      <c r="K21" s="51">
        <v>41604</v>
      </c>
      <c r="L21" s="14" t="s">
        <v>47</v>
      </c>
      <c r="M21" s="12" t="s">
        <v>47</v>
      </c>
      <c r="N21" s="14" t="s">
        <v>47</v>
      </c>
      <c r="O21" s="13">
        <v>48340.37</v>
      </c>
      <c r="P21" s="64"/>
      <c r="Q21" s="13"/>
      <c r="R21" s="106">
        <v>118</v>
      </c>
      <c r="S21" s="106"/>
      <c r="T21" s="113"/>
      <c r="U21" s="51"/>
      <c r="V21" s="113"/>
      <c r="W21" s="13"/>
      <c r="X21" s="13"/>
      <c r="Y21" s="13"/>
      <c r="Z21" s="13"/>
      <c r="AA21" s="75" t="s">
        <v>57</v>
      </c>
      <c r="AB21" s="14"/>
      <c r="AC21" s="14"/>
    </row>
    <row r="22" spans="1:29" ht="12.75">
      <c r="A22" s="158"/>
      <c r="B22" s="39" t="s">
        <v>51</v>
      </c>
      <c r="C22" s="39"/>
      <c r="D22" s="46">
        <v>1</v>
      </c>
      <c r="E22" s="46" t="s">
        <v>77</v>
      </c>
      <c r="F22" s="14" t="s">
        <v>38</v>
      </c>
      <c r="G22" s="51">
        <v>38961</v>
      </c>
      <c r="H22" s="51">
        <v>41151</v>
      </c>
      <c r="I22" s="12"/>
      <c r="J22" s="12"/>
      <c r="K22" s="51">
        <v>41151</v>
      </c>
      <c r="L22" s="14">
        <v>6</v>
      </c>
      <c r="M22" s="11">
        <v>40968</v>
      </c>
      <c r="N22" s="14">
        <v>6</v>
      </c>
      <c r="O22" s="13">
        <v>41880</v>
      </c>
      <c r="P22" s="64" t="s">
        <v>38</v>
      </c>
      <c r="Q22" s="13"/>
      <c r="R22" s="106">
        <v>55</v>
      </c>
      <c r="S22" s="106">
        <v>938</v>
      </c>
      <c r="T22" s="113" t="s">
        <v>142</v>
      </c>
      <c r="U22" s="51">
        <v>38986</v>
      </c>
      <c r="V22" s="113" t="s">
        <v>143</v>
      </c>
      <c r="W22" s="13"/>
      <c r="X22" s="13"/>
      <c r="Y22" s="13"/>
      <c r="Z22" s="13"/>
      <c r="AA22" s="75" t="s">
        <v>57</v>
      </c>
      <c r="AB22" s="14"/>
      <c r="AC22" s="14"/>
    </row>
    <row r="23" spans="4:29" ht="12.75">
      <c r="D23" s="1"/>
      <c r="E23" s="1"/>
      <c r="F23" s="6"/>
      <c r="G23" s="1"/>
      <c r="H23" s="1"/>
      <c r="I23" s="1"/>
      <c r="J23" s="1"/>
      <c r="K23" s="1"/>
      <c r="L23" s="6"/>
      <c r="N23" s="6"/>
      <c r="O23" s="4"/>
      <c r="P23" s="65"/>
      <c r="Q23" s="4"/>
      <c r="W23" s="4"/>
      <c r="X23" s="4"/>
      <c r="Y23" s="4"/>
      <c r="Z23" s="4"/>
      <c r="AA23" s="6"/>
      <c r="AB23" s="6"/>
      <c r="AC23" s="6"/>
    </row>
    <row r="24" spans="1:29" ht="12.75">
      <c r="A24" s="159" t="s">
        <v>43</v>
      </c>
      <c r="B24" s="15" t="s">
        <v>19</v>
      </c>
      <c r="C24" s="15"/>
      <c r="D24" s="83">
        <v>3</v>
      </c>
      <c r="E24" s="17" t="s">
        <v>78</v>
      </c>
      <c r="F24" s="19" t="s">
        <v>38</v>
      </c>
      <c r="G24" s="52">
        <v>38353</v>
      </c>
      <c r="H24" s="52">
        <v>40543</v>
      </c>
      <c r="I24" s="17"/>
      <c r="J24" s="17"/>
      <c r="K24" s="52">
        <f>H24</f>
        <v>40543</v>
      </c>
      <c r="L24" s="19">
        <v>12</v>
      </c>
      <c r="M24" s="16">
        <v>40177</v>
      </c>
      <c r="N24" s="19">
        <v>6</v>
      </c>
      <c r="O24" s="18">
        <v>225000</v>
      </c>
      <c r="P24" s="66" t="s">
        <v>102</v>
      </c>
      <c r="Q24" s="18"/>
      <c r="R24" s="107">
        <v>5</v>
      </c>
      <c r="S24" s="107">
        <v>335</v>
      </c>
      <c r="T24" s="122" t="s">
        <v>144</v>
      </c>
      <c r="U24" s="52">
        <v>38030</v>
      </c>
      <c r="V24" s="90" t="s">
        <v>145</v>
      </c>
      <c r="W24" s="18"/>
      <c r="X24" s="18"/>
      <c r="Y24" s="18"/>
      <c r="Z24" s="18"/>
      <c r="AA24" s="76" t="s">
        <v>58</v>
      </c>
      <c r="AB24" s="19"/>
      <c r="AC24" s="19"/>
    </row>
    <row r="25" spans="1:29" ht="12.75">
      <c r="A25" s="159"/>
      <c r="B25" s="15" t="s">
        <v>20</v>
      </c>
      <c r="C25" s="15"/>
      <c r="D25" s="17">
        <v>1</v>
      </c>
      <c r="E25" s="17" t="s">
        <v>79</v>
      </c>
      <c r="F25" s="19" t="s">
        <v>38</v>
      </c>
      <c r="G25" s="52">
        <v>34135</v>
      </c>
      <c r="H25" s="52">
        <v>38517</v>
      </c>
      <c r="I25" s="17"/>
      <c r="J25" s="17" t="s">
        <v>38</v>
      </c>
      <c r="K25" s="52">
        <v>40708</v>
      </c>
      <c r="L25" s="19">
        <v>12</v>
      </c>
      <c r="M25" s="16">
        <v>40342</v>
      </c>
      <c r="N25" s="19">
        <v>6</v>
      </c>
      <c r="O25" s="18">
        <f>78000000/1936.27</f>
        <v>40283.63812897995</v>
      </c>
      <c r="P25" s="66" t="s">
        <v>38</v>
      </c>
      <c r="Q25" s="18"/>
      <c r="R25" s="107">
        <v>15</v>
      </c>
      <c r="S25" s="107">
        <v>445</v>
      </c>
      <c r="T25" s="122" t="s">
        <v>146</v>
      </c>
      <c r="U25" s="52">
        <v>34152</v>
      </c>
      <c r="V25" s="90" t="s">
        <v>147</v>
      </c>
      <c r="W25" s="18"/>
      <c r="X25" s="18"/>
      <c r="Y25" s="18"/>
      <c r="Z25" s="18"/>
      <c r="AA25" s="76" t="s">
        <v>58</v>
      </c>
      <c r="AB25" s="19"/>
      <c r="AC25" s="19"/>
    </row>
    <row r="26" spans="1:29" ht="12.75">
      <c r="A26" s="159"/>
      <c r="B26" s="15" t="s">
        <v>21</v>
      </c>
      <c r="C26" s="15"/>
      <c r="D26" s="17">
        <v>1</v>
      </c>
      <c r="E26" s="17" t="s">
        <v>80</v>
      </c>
      <c r="F26" s="19" t="s">
        <v>38</v>
      </c>
      <c r="G26" s="52">
        <v>34731</v>
      </c>
      <c r="H26" s="52">
        <v>39113</v>
      </c>
      <c r="I26" s="17"/>
      <c r="J26" s="17" t="s">
        <v>38</v>
      </c>
      <c r="K26" s="52">
        <v>41305</v>
      </c>
      <c r="L26" s="19">
        <v>12</v>
      </c>
      <c r="M26" s="16">
        <v>40938</v>
      </c>
      <c r="N26" s="19">
        <v>6</v>
      </c>
      <c r="O26" s="18">
        <f>110000000/1936.27</f>
        <v>56810.25889984352</v>
      </c>
      <c r="P26" s="70" t="s">
        <v>40</v>
      </c>
      <c r="Q26" s="18"/>
      <c r="R26" s="107"/>
      <c r="S26" s="107"/>
      <c r="T26" s="90"/>
      <c r="U26" s="52">
        <v>34739</v>
      </c>
      <c r="V26" s="90" t="s">
        <v>148</v>
      </c>
      <c r="W26" s="18"/>
      <c r="X26" s="18"/>
      <c r="Y26" s="18"/>
      <c r="Z26" s="18"/>
      <c r="AA26" s="76" t="s">
        <v>58</v>
      </c>
      <c r="AB26" s="19"/>
      <c r="AC26" s="19"/>
    </row>
    <row r="27" spans="4:27" ht="12.75">
      <c r="D27" s="1"/>
      <c r="E27" s="1"/>
      <c r="G27" s="53"/>
      <c r="H27" s="1"/>
      <c r="I27" s="1"/>
      <c r="J27" s="1"/>
      <c r="K27" s="1"/>
      <c r="O27" s="4"/>
      <c r="P27" s="65"/>
      <c r="Q27" s="4"/>
      <c r="W27" s="4"/>
      <c r="X27" s="4"/>
      <c r="Y27" s="4"/>
      <c r="Z27" s="4"/>
      <c r="AA27" s="1"/>
    </row>
    <row r="28" spans="1:29" ht="12.75">
      <c r="A28" s="163" t="s">
        <v>44</v>
      </c>
      <c r="B28" s="38" t="s">
        <v>50</v>
      </c>
      <c r="C28" s="38"/>
      <c r="D28" s="47">
        <v>1</v>
      </c>
      <c r="E28" s="47" t="s">
        <v>81</v>
      </c>
      <c r="F28" s="43" t="s">
        <v>38</v>
      </c>
      <c r="G28" s="54">
        <v>37469</v>
      </c>
      <c r="H28" s="54">
        <v>39660</v>
      </c>
      <c r="I28" s="43"/>
      <c r="J28" s="43" t="s">
        <v>38</v>
      </c>
      <c r="K28" s="54">
        <v>41851</v>
      </c>
      <c r="L28" s="43">
        <v>12</v>
      </c>
      <c r="M28" s="42">
        <v>41486</v>
      </c>
      <c r="N28" s="43">
        <v>6</v>
      </c>
      <c r="O28" s="44">
        <v>316071.6</v>
      </c>
      <c r="P28" s="67" t="s">
        <v>38</v>
      </c>
      <c r="Q28" s="43"/>
      <c r="R28" s="100"/>
      <c r="S28" s="100"/>
      <c r="T28" s="114"/>
      <c r="U28" s="54">
        <v>37467</v>
      </c>
      <c r="V28" s="114" t="s">
        <v>168</v>
      </c>
      <c r="W28" s="43" t="s">
        <v>114</v>
      </c>
      <c r="X28" s="43" t="s">
        <v>38</v>
      </c>
      <c r="Y28" s="96" t="s">
        <v>113</v>
      </c>
      <c r="Z28" s="44"/>
      <c r="AA28" s="47" t="s">
        <v>57</v>
      </c>
      <c r="AB28" s="43"/>
      <c r="AC28" s="43"/>
    </row>
    <row r="29" spans="1:29" ht="12.75">
      <c r="A29" s="163"/>
      <c r="B29" s="20" t="s">
        <v>22</v>
      </c>
      <c r="C29" s="20"/>
      <c r="D29" s="43">
        <v>1</v>
      </c>
      <c r="E29" s="43" t="s">
        <v>82</v>
      </c>
      <c r="F29" s="43" t="s">
        <v>38</v>
      </c>
      <c r="G29" s="54">
        <v>37691</v>
      </c>
      <c r="H29" s="54">
        <v>39882</v>
      </c>
      <c r="I29" s="43"/>
      <c r="J29" s="43" t="s">
        <v>38</v>
      </c>
      <c r="K29" s="54"/>
      <c r="L29" s="43">
        <v>6</v>
      </c>
      <c r="M29" s="42">
        <v>41892</v>
      </c>
      <c r="N29" s="43"/>
      <c r="O29" s="57" t="s">
        <v>97</v>
      </c>
      <c r="P29" s="81" t="s">
        <v>106</v>
      </c>
      <c r="Q29" s="81" t="s">
        <v>106</v>
      </c>
      <c r="R29" s="101"/>
      <c r="S29" s="101"/>
      <c r="T29" s="115"/>
      <c r="U29" s="119"/>
      <c r="V29" s="115"/>
      <c r="W29" s="81"/>
      <c r="X29" s="81" t="s">
        <v>106</v>
      </c>
      <c r="Y29" s="81" t="s">
        <v>106</v>
      </c>
      <c r="Z29" s="57" t="s">
        <v>97</v>
      </c>
      <c r="AA29" s="81" t="s">
        <v>106</v>
      </c>
      <c r="AB29" s="81" t="s">
        <v>106</v>
      </c>
      <c r="AC29" s="81" t="s">
        <v>106</v>
      </c>
    </row>
    <row r="30" spans="1:29" ht="12.75">
      <c r="A30" s="163"/>
      <c r="B30" s="20" t="s">
        <v>23</v>
      </c>
      <c r="C30" s="20"/>
      <c r="D30" s="67">
        <v>3</v>
      </c>
      <c r="E30" s="43" t="s">
        <v>83</v>
      </c>
      <c r="F30" s="43" t="s">
        <v>38</v>
      </c>
      <c r="G30" s="54">
        <v>33493</v>
      </c>
      <c r="H30" s="54">
        <v>35684</v>
      </c>
      <c r="I30" s="43"/>
      <c r="J30" s="43" t="s">
        <v>38</v>
      </c>
      <c r="K30" s="54">
        <v>42258</v>
      </c>
      <c r="L30" s="43">
        <v>12</v>
      </c>
      <c r="M30" s="42">
        <v>41709</v>
      </c>
      <c r="N30" s="43">
        <v>6</v>
      </c>
      <c r="O30" s="44">
        <f>42000000/1936.27</f>
        <v>21691.189761758433</v>
      </c>
      <c r="P30" s="71" t="s">
        <v>40</v>
      </c>
      <c r="Q30" s="43"/>
      <c r="R30" s="100"/>
      <c r="S30" s="100"/>
      <c r="T30" s="114"/>
      <c r="U30" s="54"/>
      <c r="V30" s="114"/>
      <c r="W30" s="43"/>
      <c r="X30" s="43" t="s">
        <v>38</v>
      </c>
      <c r="Y30" s="43"/>
      <c r="Z30" s="44"/>
      <c r="AA30" s="47" t="s">
        <v>57</v>
      </c>
      <c r="AB30" s="43"/>
      <c r="AC30" s="43"/>
    </row>
    <row r="31" spans="1:29" ht="12.75">
      <c r="A31" s="163"/>
      <c r="B31" s="20" t="s">
        <v>24</v>
      </c>
      <c r="C31" s="20"/>
      <c r="D31" s="67">
        <v>3</v>
      </c>
      <c r="E31" s="43" t="s">
        <v>83</v>
      </c>
      <c r="F31" s="43" t="s">
        <v>38</v>
      </c>
      <c r="G31" s="54">
        <v>35582</v>
      </c>
      <c r="H31" s="54">
        <v>37772</v>
      </c>
      <c r="I31" s="43"/>
      <c r="J31" s="43" t="s">
        <v>38</v>
      </c>
      <c r="K31" s="54">
        <v>42155</v>
      </c>
      <c r="L31" s="43">
        <v>12</v>
      </c>
      <c r="M31" s="42">
        <v>41790</v>
      </c>
      <c r="N31" s="43">
        <v>6</v>
      </c>
      <c r="O31" s="44">
        <f>42000000/1936.27</f>
        <v>21691.189761758433</v>
      </c>
      <c r="P31" s="71" t="s">
        <v>40</v>
      </c>
      <c r="Q31" s="43"/>
      <c r="R31" s="100">
        <v>31</v>
      </c>
      <c r="S31" s="100">
        <v>1161</v>
      </c>
      <c r="T31" s="114" t="s">
        <v>149</v>
      </c>
      <c r="U31" s="54">
        <v>35587</v>
      </c>
      <c r="V31" s="114" t="s">
        <v>150</v>
      </c>
      <c r="W31" s="43"/>
      <c r="X31" s="43" t="s">
        <v>38</v>
      </c>
      <c r="Y31" s="43"/>
      <c r="Z31" s="44"/>
      <c r="AA31" s="47" t="s">
        <v>57</v>
      </c>
      <c r="AB31" s="43"/>
      <c r="AC31" s="43"/>
    </row>
    <row r="32" spans="1:29" ht="12.75">
      <c r="A32" s="163"/>
      <c r="B32" s="20" t="s">
        <v>98</v>
      </c>
      <c r="C32" s="20"/>
      <c r="D32" s="43">
        <v>1</v>
      </c>
      <c r="E32" s="43" t="s">
        <v>84</v>
      </c>
      <c r="F32" s="43" t="s">
        <v>38</v>
      </c>
      <c r="G32" s="54">
        <v>38504</v>
      </c>
      <c r="H32" s="54">
        <v>40694</v>
      </c>
      <c r="I32" s="43"/>
      <c r="J32" s="43" t="s">
        <v>38</v>
      </c>
      <c r="K32" s="54">
        <v>40694</v>
      </c>
      <c r="L32" s="43">
        <v>12</v>
      </c>
      <c r="M32" s="42">
        <v>40329</v>
      </c>
      <c r="N32" s="43">
        <v>6</v>
      </c>
      <c r="O32" s="44">
        <v>31584.24</v>
      </c>
      <c r="P32" s="67" t="s">
        <v>38</v>
      </c>
      <c r="Q32" s="43"/>
      <c r="R32" s="100">
        <v>81</v>
      </c>
      <c r="S32" s="100">
        <v>1401</v>
      </c>
      <c r="T32" s="123" t="s">
        <v>151</v>
      </c>
      <c r="U32" s="54">
        <v>38519</v>
      </c>
      <c r="V32" s="114" t="s">
        <v>152</v>
      </c>
      <c r="W32" s="43"/>
      <c r="X32" s="43" t="s">
        <v>38</v>
      </c>
      <c r="Y32" s="43"/>
      <c r="Z32" s="44"/>
      <c r="AA32" s="47" t="s">
        <v>57</v>
      </c>
      <c r="AB32" s="43"/>
      <c r="AC32" s="43"/>
    </row>
    <row r="33" spans="1:29" ht="12.75">
      <c r="A33" s="163"/>
      <c r="B33" s="20" t="s">
        <v>99</v>
      </c>
      <c r="C33" s="20"/>
      <c r="D33" s="43">
        <v>1</v>
      </c>
      <c r="E33" s="43" t="s">
        <v>84</v>
      </c>
      <c r="F33" s="43" t="s">
        <v>38</v>
      </c>
      <c r="G33" s="54">
        <v>38504</v>
      </c>
      <c r="H33" s="54">
        <v>40694</v>
      </c>
      <c r="I33" s="43"/>
      <c r="J33" s="43" t="s">
        <v>38</v>
      </c>
      <c r="K33" s="54">
        <v>40694</v>
      </c>
      <c r="L33" s="43">
        <v>12</v>
      </c>
      <c r="M33" s="42">
        <v>40329</v>
      </c>
      <c r="N33" s="43">
        <v>6</v>
      </c>
      <c r="O33" s="44">
        <v>15089.76</v>
      </c>
      <c r="P33" s="67" t="s">
        <v>38</v>
      </c>
      <c r="Q33" s="43"/>
      <c r="R33" s="100"/>
      <c r="S33" s="100"/>
      <c r="T33" s="114"/>
      <c r="U33" s="54"/>
      <c r="V33" s="114"/>
      <c r="W33" s="43"/>
      <c r="X33" s="43" t="s">
        <v>38</v>
      </c>
      <c r="Y33" s="43"/>
      <c r="Z33" s="44"/>
      <c r="AA33" s="47" t="s">
        <v>57</v>
      </c>
      <c r="AB33" s="43"/>
      <c r="AC33" s="43"/>
    </row>
    <row r="34" spans="1:29" ht="12.75">
      <c r="A34" s="163"/>
      <c r="B34" s="20" t="s">
        <v>25</v>
      </c>
      <c r="C34" s="20"/>
      <c r="D34" s="43">
        <v>1</v>
      </c>
      <c r="E34" s="43" t="s">
        <v>85</v>
      </c>
      <c r="F34" s="43" t="s">
        <v>38</v>
      </c>
      <c r="G34" s="54">
        <v>36586</v>
      </c>
      <c r="H34" s="54">
        <v>38837</v>
      </c>
      <c r="I34" s="43"/>
      <c r="J34" s="43" t="s">
        <v>38</v>
      </c>
      <c r="K34" s="54">
        <v>41029</v>
      </c>
      <c r="L34" s="43">
        <v>6</v>
      </c>
      <c r="M34" s="42">
        <v>40877</v>
      </c>
      <c r="N34" s="43">
        <v>6</v>
      </c>
      <c r="O34" s="44">
        <f>90000000/1936.27</f>
        <v>46481.120918053784</v>
      </c>
      <c r="P34" s="71" t="s">
        <v>40</v>
      </c>
      <c r="Q34" s="43"/>
      <c r="R34" s="100">
        <v>202</v>
      </c>
      <c r="S34" s="100">
        <v>8176</v>
      </c>
      <c r="T34" s="123" t="s">
        <v>153</v>
      </c>
      <c r="U34" s="54">
        <v>36602</v>
      </c>
      <c r="V34" s="114" t="s">
        <v>154</v>
      </c>
      <c r="W34" s="43"/>
      <c r="X34" s="43" t="s">
        <v>38</v>
      </c>
      <c r="Y34" s="43"/>
      <c r="Z34" s="45"/>
      <c r="AA34" s="47" t="s">
        <v>57</v>
      </c>
      <c r="AB34" s="43"/>
      <c r="AC34" s="43"/>
    </row>
    <row r="35" spans="1:29" ht="12.75">
      <c r="A35" s="163"/>
      <c r="B35" s="20" t="s">
        <v>26</v>
      </c>
      <c r="C35" s="20"/>
      <c r="D35" s="43">
        <v>1</v>
      </c>
      <c r="E35" s="43" t="s">
        <v>86</v>
      </c>
      <c r="F35" s="43" t="s">
        <v>38</v>
      </c>
      <c r="G35" s="54">
        <v>34410</v>
      </c>
      <c r="H35" s="54">
        <v>36601</v>
      </c>
      <c r="I35" s="43"/>
      <c r="J35" s="43" t="s">
        <v>38</v>
      </c>
      <c r="K35" s="54">
        <v>40984</v>
      </c>
      <c r="L35" s="43">
        <v>12</v>
      </c>
      <c r="M35" s="42">
        <v>40618</v>
      </c>
      <c r="N35" s="43">
        <v>6</v>
      </c>
      <c r="O35" s="44">
        <f>124416000/1936.27</f>
        <v>64255.50155711755</v>
      </c>
      <c r="P35" s="67" t="s">
        <v>38</v>
      </c>
      <c r="Q35" s="43"/>
      <c r="R35" s="100"/>
      <c r="S35" s="100"/>
      <c r="T35" s="114"/>
      <c r="U35" s="54">
        <v>34418</v>
      </c>
      <c r="V35" s="114" t="s">
        <v>155</v>
      </c>
      <c r="W35" s="43"/>
      <c r="X35" s="43" t="s">
        <v>38</v>
      </c>
      <c r="Y35" s="43"/>
      <c r="Z35" s="44"/>
      <c r="AA35" s="93" t="s">
        <v>116</v>
      </c>
      <c r="AB35" s="43"/>
      <c r="AC35" s="43"/>
    </row>
    <row r="36" spans="4:29" ht="12.75">
      <c r="D36" s="1"/>
      <c r="E36" s="1"/>
      <c r="F36" s="6"/>
      <c r="G36" s="53"/>
      <c r="H36" s="1"/>
      <c r="I36" s="1"/>
      <c r="J36" s="1"/>
      <c r="K36" s="1"/>
      <c r="L36" s="6"/>
      <c r="N36" s="6"/>
      <c r="O36" s="4"/>
      <c r="P36" s="65"/>
      <c r="Q36" s="4"/>
      <c r="W36" s="4"/>
      <c r="X36" s="4"/>
      <c r="Y36" s="4"/>
      <c r="Z36" s="4"/>
      <c r="AA36" s="6"/>
      <c r="AB36" s="6"/>
      <c r="AC36" s="6"/>
    </row>
    <row r="37" spans="1:29" ht="12.75">
      <c r="A37" s="156" t="s">
        <v>45</v>
      </c>
      <c r="B37" s="21" t="s">
        <v>28</v>
      </c>
      <c r="C37" s="21"/>
      <c r="D37" s="23">
        <v>1</v>
      </c>
      <c r="E37" s="23" t="s">
        <v>87</v>
      </c>
      <c r="F37" s="25" t="s">
        <v>38</v>
      </c>
      <c r="G37" s="55">
        <v>34425</v>
      </c>
      <c r="H37" s="55">
        <v>38807</v>
      </c>
      <c r="I37" s="23"/>
      <c r="J37" s="23" t="s">
        <v>38</v>
      </c>
      <c r="K37" s="55">
        <v>40999</v>
      </c>
      <c r="L37" s="25">
        <v>12</v>
      </c>
      <c r="M37" s="22">
        <v>40632</v>
      </c>
      <c r="N37" s="25">
        <v>6</v>
      </c>
      <c r="O37" s="24">
        <f>100000000/1936.27</f>
        <v>51645.68990894865</v>
      </c>
      <c r="P37" s="68" t="s">
        <v>38</v>
      </c>
      <c r="Q37" s="24"/>
      <c r="R37" s="108">
        <v>50</v>
      </c>
      <c r="S37" s="108">
        <v>2255</v>
      </c>
      <c r="T37" s="91" t="s">
        <v>124</v>
      </c>
      <c r="U37" s="55">
        <v>34438</v>
      </c>
      <c r="V37" s="91" t="s">
        <v>156</v>
      </c>
      <c r="W37" s="24"/>
      <c r="X37" s="24"/>
      <c r="Y37" s="24"/>
      <c r="Z37" s="24"/>
      <c r="AA37" s="77" t="s">
        <v>58</v>
      </c>
      <c r="AB37" s="25"/>
      <c r="AC37" s="25"/>
    </row>
    <row r="38" spans="1:29" ht="12.75">
      <c r="A38" s="156" t="s">
        <v>27</v>
      </c>
      <c r="B38" s="21" t="s">
        <v>29</v>
      </c>
      <c r="C38" s="21"/>
      <c r="D38" s="23">
        <v>1</v>
      </c>
      <c r="E38" s="23" t="s">
        <v>88</v>
      </c>
      <c r="F38" s="25" t="s">
        <v>38</v>
      </c>
      <c r="G38" s="55">
        <v>34455</v>
      </c>
      <c r="H38" s="55">
        <v>38837</v>
      </c>
      <c r="I38" s="55">
        <v>38763</v>
      </c>
      <c r="J38" s="23" t="s">
        <v>38</v>
      </c>
      <c r="K38" s="55">
        <v>41029</v>
      </c>
      <c r="L38" s="25">
        <v>12</v>
      </c>
      <c r="M38" s="22">
        <v>40662</v>
      </c>
      <c r="N38" s="25">
        <v>6</v>
      </c>
      <c r="O38" s="24">
        <v>85614.41</v>
      </c>
      <c r="P38" s="68" t="s">
        <v>38</v>
      </c>
      <c r="Q38" s="24"/>
      <c r="R38" s="108" t="s">
        <v>157</v>
      </c>
      <c r="S38" s="108">
        <v>1236</v>
      </c>
      <c r="T38" s="91" t="s">
        <v>158</v>
      </c>
      <c r="U38" s="55">
        <v>34466</v>
      </c>
      <c r="V38" s="91" t="s">
        <v>159</v>
      </c>
      <c r="W38" s="24"/>
      <c r="X38" s="24"/>
      <c r="Y38" s="24"/>
      <c r="Z38" s="24"/>
      <c r="AA38" s="77" t="s">
        <v>58</v>
      </c>
      <c r="AB38" s="25"/>
      <c r="AC38" s="25"/>
    </row>
    <row r="39" spans="1:29" ht="12.75">
      <c r="A39" s="156" t="s">
        <v>27</v>
      </c>
      <c r="B39" s="21" t="s">
        <v>30</v>
      </c>
      <c r="C39" s="21"/>
      <c r="D39" s="23">
        <v>1</v>
      </c>
      <c r="E39" s="23" t="s">
        <v>89</v>
      </c>
      <c r="F39" s="25" t="s">
        <v>38</v>
      </c>
      <c r="G39" s="55">
        <v>34547</v>
      </c>
      <c r="H39" s="55">
        <v>38929</v>
      </c>
      <c r="I39" s="23"/>
      <c r="J39" s="23" t="s">
        <v>38</v>
      </c>
      <c r="K39" s="55">
        <v>41121</v>
      </c>
      <c r="L39" s="25">
        <v>12</v>
      </c>
      <c r="M39" s="22">
        <v>40754</v>
      </c>
      <c r="N39" s="25">
        <v>6</v>
      </c>
      <c r="O39" s="24">
        <f>86000000/1936.27</f>
        <v>44415.29332169584</v>
      </c>
      <c r="P39" s="68" t="s">
        <v>38</v>
      </c>
      <c r="Q39" s="24"/>
      <c r="R39" s="108">
        <v>77</v>
      </c>
      <c r="S39" s="108">
        <v>1515</v>
      </c>
      <c r="T39" s="91"/>
      <c r="U39" s="55">
        <v>34547</v>
      </c>
      <c r="V39" s="91" t="s">
        <v>160</v>
      </c>
      <c r="W39" s="24"/>
      <c r="X39" s="24"/>
      <c r="Y39" s="24"/>
      <c r="Z39" s="24"/>
      <c r="AA39" s="77" t="s">
        <v>58</v>
      </c>
      <c r="AB39" s="25"/>
      <c r="AC39" s="25"/>
    </row>
    <row r="40" spans="1:29" ht="12.75">
      <c r="A40" s="156" t="s">
        <v>27</v>
      </c>
      <c r="B40" s="21" t="s">
        <v>31</v>
      </c>
      <c r="C40" s="21"/>
      <c r="D40" s="23">
        <v>1</v>
      </c>
      <c r="E40" s="23" t="s">
        <v>90</v>
      </c>
      <c r="F40" s="25" t="s">
        <v>38</v>
      </c>
      <c r="G40" s="55">
        <v>36784</v>
      </c>
      <c r="H40" s="55">
        <v>41166</v>
      </c>
      <c r="I40" s="23"/>
      <c r="J40" s="23" t="s">
        <v>38</v>
      </c>
      <c r="K40" s="55">
        <f>H40</f>
        <v>41166</v>
      </c>
      <c r="L40" s="25">
        <v>6</v>
      </c>
      <c r="M40" s="22">
        <v>40981</v>
      </c>
      <c r="N40" s="25">
        <v>6</v>
      </c>
      <c r="O40" s="24">
        <v>49063.405</v>
      </c>
      <c r="P40" s="68" t="s">
        <v>38</v>
      </c>
      <c r="Q40" s="24"/>
      <c r="R40" s="108">
        <v>18</v>
      </c>
      <c r="S40" s="108">
        <v>282</v>
      </c>
      <c r="T40" s="91" t="s">
        <v>161</v>
      </c>
      <c r="U40" s="55">
        <v>36798</v>
      </c>
      <c r="V40" s="91" t="s">
        <v>162</v>
      </c>
      <c r="W40" s="24"/>
      <c r="X40" s="24"/>
      <c r="Y40" s="24"/>
      <c r="Z40" s="24"/>
      <c r="AA40" s="77" t="s">
        <v>57</v>
      </c>
      <c r="AB40" s="25"/>
      <c r="AC40" s="25"/>
    </row>
    <row r="41" spans="4:29" ht="12.75">
      <c r="D41" s="1"/>
      <c r="E41" s="1"/>
      <c r="F41" s="6"/>
      <c r="G41" s="53"/>
      <c r="H41" s="53"/>
      <c r="I41" s="1"/>
      <c r="J41" s="1"/>
      <c r="K41" s="1"/>
      <c r="L41" s="6"/>
      <c r="N41" s="6"/>
      <c r="O41" s="4"/>
      <c r="P41" s="65"/>
      <c r="Q41" s="4"/>
      <c r="W41" s="4"/>
      <c r="X41" s="4"/>
      <c r="Y41" s="4"/>
      <c r="Z41" s="4"/>
      <c r="AA41" s="6"/>
      <c r="AB41" s="6"/>
      <c r="AC41" s="6"/>
    </row>
    <row r="42" spans="1:29" ht="12.75">
      <c r="A42" s="157" t="s">
        <v>46</v>
      </c>
      <c r="B42" s="29" t="s">
        <v>32</v>
      </c>
      <c r="C42" s="29"/>
      <c r="D42" s="31">
        <v>1</v>
      </c>
      <c r="E42" s="31" t="s">
        <v>91</v>
      </c>
      <c r="F42" s="33" t="s">
        <v>38</v>
      </c>
      <c r="G42" s="56">
        <v>37987</v>
      </c>
      <c r="H42" s="56">
        <v>40178</v>
      </c>
      <c r="I42" s="31"/>
      <c r="J42" s="31" t="s">
        <v>38</v>
      </c>
      <c r="K42" s="56">
        <v>42369</v>
      </c>
      <c r="L42" s="33">
        <v>12</v>
      </c>
      <c r="M42" s="30">
        <v>42003</v>
      </c>
      <c r="N42" s="33">
        <v>12</v>
      </c>
      <c r="O42" s="32">
        <v>674000</v>
      </c>
      <c r="P42" s="69" t="s">
        <v>38</v>
      </c>
      <c r="Q42" s="32"/>
      <c r="R42" s="109">
        <v>258</v>
      </c>
      <c r="S42" s="109">
        <v>639</v>
      </c>
      <c r="T42" s="92" t="s">
        <v>142</v>
      </c>
      <c r="U42" s="56">
        <v>38880</v>
      </c>
      <c r="V42" s="92" t="s">
        <v>163</v>
      </c>
      <c r="W42" s="32"/>
      <c r="X42" s="32"/>
      <c r="Y42" s="32"/>
      <c r="Z42" s="32"/>
      <c r="AA42" s="78" t="s">
        <v>57</v>
      </c>
      <c r="AB42" s="33"/>
      <c r="AC42" s="33"/>
    </row>
    <row r="43" spans="1:29" ht="12.75">
      <c r="A43" s="157" t="s">
        <v>32</v>
      </c>
      <c r="B43" s="29" t="s">
        <v>34</v>
      </c>
      <c r="C43" s="29"/>
      <c r="D43" s="31">
        <v>1</v>
      </c>
      <c r="E43" s="31" t="s">
        <v>92</v>
      </c>
      <c r="F43" s="33" t="s">
        <v>38</v>
      </c>
      <c r="G43" s="56">
        <v>35552</v>
      </c>
      <c r="H43" s="56">
        <v>39934</v>
      </c>
      <c r="I43" s="31"/>
      <c r="J43" s="31" t="s">
        <v>38</v>
      </c>
      <c r="K43" s="56">
        <v>42125</v>
      </c>
      <c r="L43" s="33">
        <v>12</v>
      </c>
      <c r="M43" s="30">
        <v>41759</v>
      </c>
      <c r="N43" s="33">
        <v>6</v>
      </c>
      <c r="O43" s="32">
        <f>46500000/1936.27</f>
        <v>24015.245807661122</v>
      </c>
      <c r="P43" s="69" t="s">
        <v>38</v>
      </c>
      <c r="Q43" s="32"/>
      <c r="R43" s="109">
        <v>10</v>
      </c>
      <c r="S43" s="109">
        <v>588</v>
      </c>
      <c r="T43" s="92" t="s">
        <v>124</v>
      </c>
      <c r="U43" s="56">
        <v>35564</v>
      </c>
      <c r="V43" s="92" t="s">
        <v>164</v>
      </c>
      <c r="W43" s="32"/>
      <c r="X43" s="32"/>
      <c r="Y43" s="32"/>
      <c r="Z43" s="32"/>
      <c r="AA43" s="78" t="s">
        <v>57</v>
      </c>
      <c r="AB43" s="33"/>
      <c r="AC43" s="33"/>
    </row>
    <row r="44" spans="1:29" ht="12.75">
      <c r="A44" s="157" t="s">
        <v>32</v>
      </c>
      <c r="B44" s="29" t="s">
        <v>35</v>
      </c>
      <c r="C44" s="29"/>
      <c r="D44" s="31">
        <v>1</v>
      </c>
      <c r="E44" s="31" t="s">
        <v>92</v>
      </c>
      <c r="F44" s="33" t="s">
        <v>38</v>
      </c>
      <c r="G44" s="56">
        <v>36717</v>
      </c>
      <c r="H44" s="56">
        <v>41099</v>
      </c>
      <c r="I44" s="31"/>
      <c r="J44" s="31" t="s">
        <v>38</v>
      </c>
      <c r="K44" s="56">
        <f>H44</f>
        <v>41099</v>
      </c>
      <c r="L44" s="33">
        <v>6</v>
      </c>
      <c r="M44" s="30">
        <v>40916</v>
      </c>
      <c r="N44" s="33">
        <v>6</v>
      </c>
      <c r="O44" s="32">
        <f>52500000/1936.27</f>
        <v>27113.98720219804</v>
      </c>
      <c r="P44" s="69" t="s">
        <v>38</v>
      </c>
      <c r="Q44" s="32"/>
      <c r="R44" s="109">
        <v>10</v>
      </c>
      <c r="S44" s="109">
        <v>588</v>
      </c>
      <c r="T44" s="92" t="s">
        <v>124</v>
      </c>
      <c r="U44" s="56">
        <v>36732</v>
      </c>
      <c r="V44" s="92" t="s">
        <v>165</v>
      </c>
      <c r="W44" s="32"/>
      <c r="X44" s="32"/>
      <c r="Y44" s="32"/>
      <c r="Z44" s="32"/>
      <c r="AA44" s="78" t="s">
        <v>57</v>
      </c>
      <c r="AB44" s="33"/>
      <c r="AC44" s="33"/>
    </row>
    <row r="45" spans="1:29" ht="12.75">
      <c r="A45" s="157" t="s">
        <v>32</v>
      </c>
      <c r="B45" s="29" t="s">
        <v>33</v>
      </c>
      <c r="C45" s="29"/>
      <c r="D45" s="31">
        <v>1</v>
      </c>
      <c r="E45" s="31" t="s">
        <v>93</v>
      </c>
      <c r="F45" s="33" t="s">
        <v>38</v>
      </c>
      <c r="G45" s="56">
        <v>35552</v>
      </c>
      <c r="H45" s="56">
        <v>39934</v>
      </c>
      <c r="I45" s="31"/>
      <c r="J45" s="31" t="s">
        <v>38</v>
      </c>
      <c r="K45" s="56">
        <v>42125</v>
      </c>
      <c r="L45" s="33">
        <v>12</v>
      </c>
      <c r="M45" s="30">
        <v>41759</v>
      </c>
      <c r="N45" s="33">
        <v>6</v>
      </c>
      <c r="O45" s="32">
        <f>91650000/1936.27</f>
        <v>47333.27480155144</v>
      </c>
      <c r="P45" s="72" t="s">
        <v>40</v>
      </c>
      <c r="Q45" s="32"/>
      <c r="R45" s="109">
        <v>56</v>
      </c>
      <c r="S45" s="109">
        <v>50</v>
      </c>
      <c r="T45" s="92" t="s">
        <v>142</v>
      </c>
      <c r="U45" s="56"/>
      <c r="V45" s="92"/>
      <c r="W45" s="32"/>
      <c r="X45" s="32"/>
      <c r="Y45" s="32"/>
      <c r="Z45" s="32"/>
      <c r="AA45" s="78" t="s">
        <v>57</v>
      </c>
      <c r="AB45" s="33"/>
      <c r="AC45" s="33"/>
    </row>
    <row r="46" spans="1:29" ht="12.75">
      <c r="A46" s="157"/>
      <c r="B46" s="29" t="s">
        <v>170</v>
      </c>
      <c r="C46" s="29"/>
      <c r="D46" s="31">
        <v>1</v>
      </c>
      <c r="E46" s="31" t="s">
        <v>94</v>
      </c>
      <c r="F46" s="33" t="s">
        <v>38</v>
      </c>
      <c r="G46" s="56">
        <v>40066</v>
      </c>
      <c r="H46" s="56">
        <v>40246</v>
      </c>
      <c r="I46" s="56">
        <v>39616</v>
      </c>
      <c r="J46" s="31" t="s">
        <v>40</v>
      </c>
      <c r="K46" s="56">
        <f>H46</f>
        <v>40246</v>
      </c>
      <c r="L46" s="33"/>
      <c r="M46" s="31" t="s">
        <v>40</v>
      </c>
      <c r="N46" s="33"/>
      <c r="O46" s="32">
        <v>30000</v>
      </c>
      <c r="P46" s="69" t="s">
        <v>38</v>
      </c>
      <c r="Q46" s="32"/>
      <c r="R46" s="109"/>
      <c r="S46" s="109"/>
      <c r="T46" s="92"/>
      <c r="U46" s="56"/>
      <c r="V46" s="92"/>
      <c r="W46" s="32"/>
      <c r="X46" s="32"/>
      <c r="Y46" s="32"/>
      <c r="Z46" s="32"/>
      <c r="AA46" s="78" t="s">
        <v>57</v>
      </c>
      <c r="AB46" s="33"/>
      <c r="AC46" s="33"/>
    </row>
    <row r="47" spans="1:29" ht="12.75">
      <c r="A47" s="157"/>
      <c r="B47" s="29" t="s">
        <v>171</v>
      </c>
      <c r="C47" s="29"/>
      <c r="D47" s="31">
        <v>1</v>
      </c>
      <c r="E47" s="31" t="str">
        <f>E46</f>
        <v>16TA62</v>
      </c>
      <c r="F47" s="33"/>
      <c r="G47" s="56"/>
      <c r="H47" s="56"/>
      <c r="I47" s="56">
        <v>38560</v>
      </c>
      <c r="J47" s="31"/>
      <c r="K47" s="56"/>
      <c r="L47" s="33"/>
      <c r="M47" s="31"/>
      <c r="N47" s="33"/>
      <c r="O47" s="32"/>
      <c r="P47" s="69"/>
      <c r="Q47" s="32"/>
      <c r="R47" s="109"/>
      <c r="S47" s="109"/>
      <c r="T47" s="92"/>
      <c r="U47" s="56"/>
      <c r="V47" s="92"/>
      <c r="W47" s="32"/>
      <c r="X47" s="32"/>
      <c r="Y47" s="32"/>
      <c r="Z47" s="32"/>
      <c r="AA47" s="78"/>
      <c r="AB47" s="33"/>
      <c r="AC47" s="33"/>
    </row>
    <row r="48" spans="1:29" ht="12.75">
      <c r="A48" s="157"/>
      <c r="B48" s="29" t="s">
        <v>36</v>
      </c>
      <c r="C48" s="29"/>
      <c r="D48" s="85">
        <v>7</v>
      </c>
      <c r="E48" s="31" t="s">
        <v>95</v>
      </c>
      <c r="F48" s="33" t="s">
        <v>38</v>
      </c>
      <c r="G48" s="56">
        <v>40391</v>
      </c>
      <c r="H48" s="56">
        <v>42582</v>
      </c>
      <c r="I48" s="56">
        <v>40092</v>
      </c>
      <c r="J48" s="31"/>
      <c r="K48" s="56">
        <f>H48</f>
        <v>42582</v>
      </c>
      <c r="L48" s="33">
        <v>6</v>
      </c>
      <c r="M48" s="30">
        <v>42581</v>
      </c>
      <c r="N48" s="33">
        <v>6</v>
      </c>
      <c r="O48" s="32">
        <v>70956.36</v>
      </c>
      <c r="P48" s="72" t="s">
        <v>40</v>
      </c>
      <c r="Q48" s="32"/>
      <c r="R48" s="109">
        <v>147</v>
      </c>
      <c r="S48" s="109">
        <v>5732</v>
      </c>
      <c r="T48" s="92"/>
      <c r="U48" s="56">
        <v>40400</v>
      </c>
      <c r="V48" s="94" t="s">
        <v>167</v>
      </c>
      <c r="W48" s="97" t="s">
        <v>120</v>
      </c>
      <c r="X48" s="32"/>
      <c r="Y48" s="32"/>
      <c r="Z48" s="32"/>
      <c r="AA48" s="78" t="s">
        <v>57</v>
      </c>
      <c r="AB48" s="33"/>
      <c r="AC48" s="33"/>
    </row>
    <row r="49" spans="1:29" ht="12.75">
      <c r="A49" s="157"/>
      <c r="B49" s="29" t="s">
        <v>37</v>
      </c>
      <c r="C49" s="29"/>
      <c r="D49" s="31">
        <v>1</v>
      </c>
      <c r="E49" s="31" t="s">
        <v>96</v>
      </c>
      <c r="F49" s="33" t="s">
        <v>38</v>
      </c>
      <c r="G49" s="56">
        <v>39173</v>
      </c>
      <c r="H49" s="56">
        <v>41364</v>
      </c>
      <c r="I49" s="56">
        <v>39141</v>
      </c>
      <c r="J49" s="31"/>
      <c r="K49" s="56">
        <v>41364</v>
      </c>
      <c r="L49" s="33">
        <v>12</v>
      </c>
      <c r="M49" s="30">
        <v>40998</v>
      </c>
      <c r="N49" s="33">
        <v>6</v>
      </c>
      <c r="O49" s="32">
        <v>48069.24</v>
      </c>
      <c r="P49" s="72" t="s">
        <v>40</v>
      </c>
      <c r="Q49" s="32"/>
      <c r="R49" s="109">
        <v>133</v>
      </c>
      <c r="S49" s="109">
        <v>283</v>
      </c>
      <c r="T49" s="92"/>
      <c r="U49" s="56">
        <v>39183</v>
      </c>
      <c r="V49" s="92" t="s">
        <v>166</v>
      </c>
      <c r="W49" s="32"/>
      <c r="X49" s="32"/>
      <c r="Y49" s="32"/>
      <c r="Z49" s="32"/>
      <c r="AA49" s="78" t="s">
        <v>57</v>
      </c>
      <c r="AB49" s="33"/>
      <c r="AC49" s="33"/>
    </row>
    <row r="50" spans="4:27" ht="12.75">
      <c r="D50" s="1"/>
      <c r="O50" s="4">
        <f>SUM(O2:O49)</f>
        <v>2176405.775069567</v>
      </c>
      <c r="P50" s="59"/>
      <c r="Q50" s="4"/>
      <c r="W50" s="4"/>
      <c r="X50" s="4"/>
      <c r="Y50" s="4"/>
      <c r="Z50" s="4"/>
      <c r="AA50" s="1"/>
    </row>
    <row r="51" spans="4:26" ht="12.75">
      <c r="D51" s="1"/>
      <c r="O51" s="3"/>
      <c r="P51" s="60"/>
      <c r="Q51" s="3"/>
      <c r="W51" s="3"/>
      <c r="X51" s="3"/>
      <c r="Y51" s="3"/>
      <c r="Z51" s="3"/>
    </row>
    <row r="52" spans="4:26" ht="12.75">
      <c r="D52" s="1"/>
      <c r="O52" s="3"/>
      <c r="P52" s="79" t="s">
        <v>104</v>
      </c>
      <c r="Q52" s="80" t="s">
        <v>105</v>
      </c>
      <c r="R52" s="110"/>
      <c r="S52" s="110"/>
      <c r="T52" s="116"/>
      <c r="U52" s="120"/>
      <c r="V52" s="116"/>
      <c r="W52" s="80"/>
      <c r="X52" s="3"/>
      <c r="Y52" s="3"/>
      <c r="Z52" s="3"/>
    </row>
    <row r="53" ht="12.75">
      <c r="D53" s="1"/>
    </row>
  </sheetData>
  <sheetProtection/>
  <mergeCells count="16">
    <mergeCell ref="L1:M1"/>
    <mergeCell ref="A37:A40"/>
    <mergeCell ref="A42:A49"/>
    <mergeCell ref="A19:A22"/>
    <mergeCell ref="A24:A26"/>
    <mergeCell ref="A2:A5"/>
    <mergeCell ref="A7:A16"/>
    <mergeCell ref="A28:A35"/>
    <mergeCell ref="B19:B20"/>
    <mergeCell ref="D19:D20"/>
    <mergeCell ref="V19:V20"/>
    <mergeCell ref="W19:W20"/>
    <mergeCell ref="R19:R20"/>
    <mergeCell ref="S19:S20"/>
    <mergeCell ref="T19:T20"/>
    <mergeCell ref="U19:U20"/>
  </mergeCells>
  <printOptions gridLines="1" horizontalCentered="1" verticalCentered="1"/>
  <pageMargins left="0.1968503937007874" right="0.1968503937007874" top="0.1968503937007874" bottom="0.15748031496062992" header="0.15748031496062992" footer="0.1181102362204724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3"/>
  <sheetViews>
    <sheetView tabSelected="1" zoomScale="75" zoomScaleNormal="75" zoomScalePageLayoutView="0" workbookViewId="0" topLeftCell="A31">
      <selection activeCell="A32" sqref="A32:IV33"/>
    </sheetView>
  </sheetViews>
  <sheetFormatPr defaultColWidth="9.140625" defaultRowHeight="12.75"/>
  <cols>
    <col min="1" max="1" width="17.8515625" style="0" customWidth="1"/>
    <col min="2" max="2" width="23.7109375" style="0" customWidth="1"/>
    <col min="3" max="3" width="53.140625" style="0" customWidth="1"/>
    <col min="4" max="4" width="17.140625" style="135" customWidth="1"/>
  </cols>
  <sheetData>
    <row r="1" ht="9" customHeight="1" thickBot="1"/>
    <row r="2" spans="1:4" s="2" customFormat="1" ht="94.5" customHeight="1" thickBot="1">
      <c r="A2" s="37" t="s">
        <v>0</v>
      </c>
      <c r="B2" s="37" t="s">
        <v>1</v>
      </c>
      <c r="C2" s="37" t="s">
        <v>173</v>
      </c>
      <c r="D2" s="134" t="s">
        <v>197</v>
      </c>
    </row>
    <row r="3" spans="1:4" s="2" customFormat="1" ht="16.5" customHeight="1" thickBot="1">
      <c r="A3" s="168"/>
      <c r="B3" s="168"/>
      <c r="C3" s="168"/>
      <c r="D3" s="168"/>
    </row>
    <row r="4" spans="1:4" ht="19.5" customHeight="1">
      <c r="A4" s="169" t="s">
        <v>5</v>
      </c>
      <c r="B4" s="144" t="s">
        <v>186</v>
      </c>
      <c r="C4" s="144" t="s">
        <v>187</v>
      </c>
      <c r="D4" s="143">
        <v>1</v>
      </c>
    </row>
    <row r="5" spans="1:4" ht="19.5" customHeight="1">
      <c r="A5" s="170"/>
      <c r="B5" s="126" t="s">
        <v>6</v>
      </c>
      <c r="C5" s="126" t="s">
        <v>172</v>
      </c>
      <c r="D5" s="136">
        <v>2</v>
      </c>
    </row>
    <row r="6" spans="1:4" ht="19.5" customHeight="1">
      <c r="A6" s="170"/>
      <c r="B6" s="126" t="s">
        <v>7</v>
      </c>
      <c r="C6" s="131" t="s">
        <v>199</v>
      </c>
      <c r="D6" s="136">
        <v>2</v>
      </c>
    </row>
    <row r="7" spans="1:4" ht="19.5" customHeight="1" thickBot="1">
      <c r="A7" s="171"/>
      <c r="B7" s="133" t="s">
        <v>194</v>
      </c>
      <c r="C7" s="133" t="s">
        <v>200</v>
      </c>
      <c r="D7" s="137">
        <v>2</v>
      </c>
    </row>
    <row r="8" spans="1:4" ht="19.5" customHeight="1" thickBot="1">
      <c r="A8" s="125"/>
      <c r="B8" s="130"/>
      <c r="C8" s="130"/>
      <c r="D8" s="138"/>
    </row>
    <row r="9" spans="1:4" ht="19.5" customHeight="1">
      <c r="A9" s="169" t="s">
        <v>41</v>
      </c>
      <c r="B9" s="144" t="s">
        <v>185</v>
      </c>
      <c r="C9" s="145" t="s">
        <v>184</v>
      </c>
      <c r="D9" s="146">
        <v>1</v>
      </c>
    </row>
    <row r="10" spans="1:4" ht="19.5" customHeight="1">
      <c r="A10" s="175"/>
      <c r="B10" s="128" t="s">
        <v>185</v>
      </c>
      <c r="C10" s="127" t="s">
        <v>201</v>
      </c>
      <c r="D10" s="139">
        <v>2</v>
      </c>
    </row>
    <row r="11" spans="1:4" ht="19.5" customHeight="1">
      <c r="A11" s="175"/>
      <c r="B11" s="147" t="s">
        <v>185</v>
      </c>
      <c r="C11" s="148" t="s">
        <v>198</v>
      </c>
      <c r="D11" s="149">
        <v>1</v>
      </c>
    </row>
    <row r="12" spans="1:4" ht="19.5" customHeight="1">
      <c r="A12" s="175"/>
      <c r="B12" s="131" t="s">
        <v>207</v>
      </c>
      <c r="C12" s="127" t="s">
        <v>208</v>
      </c>
      <c r="D12" s="139"/>
    </row>
    <row r="13" spans="1:4" ht="19.5" customHeight="1">
      <c r="A13" s="175"/>
      <c r="B13" s="128" t="s">
        <v>8</v>
      </c>
      <c r="C13" s="128" t="s">
        <v>175</v>
      </c>
      <c r="D13" s="136">
        <v>2</v>
      </c>
    </row>
    <row r="14" spans="1:4" ht="19.5" customHeight="1">
      <c r="A14" s="175"/>
      <c r="B14" s="131" t="s">
        <v>196</v>
      </c>
      <c r="C14" s="131" t="s">
        <v>205</v>
      </c>
      <c r="D14" s="136">
        <v>2</v>
      </c>
    </row>
    <row r="15" spans="1:4" ht="19.5" customHeight="1">
      <c r="A15" s="175"/>
      <c r="B15" s="128" t="s">
        <v>9</v>
      </c>
      <c r="C15" s="128" t="s">
        <v>179</v>
      </c>
      <c r="D15" s="136">
        <v>2</v>
      </c>
    </row>
    <row r="16" spans="1:4" ht="19.5" customHeight="1">
      <c r="A16" s="175"/>
      <c r="B16" s="128" t="s">
        <v>10</v>
      </c>
      <c r="C16" s="131" t="s">
        <v>202</v>
      </c>
      <c r="D16" s="136">
        <v>2</v>
      </c>
    </row>
    <row r="17" spans="1:4" ht="19.5" customHeight="1">
      <c r="A17" s="175"/>
      <c r="B17" s="128" t="s">
        <v>176</v>
      </c>
      <c r="C17" s="128" t="s">
        <v>191</v>
      </c>
      <c r="D17" s="136">
        <v>2</v>
      </c>
    </row>
    <row r="18" spans="1:4" ht="19.5" customHeight="1">
      <c r="A18" s="175"/>
      <c r="B18" s="128" t="s">
        <v>177</v>
      </c>
      <c r="C18" s="128" t="s">
        <v>192</v>
      </c>
      <c r="D18" s="136">
        <v>2</v>
      </c>
    </row>
    <row r="19" spans="1:4" ht="19.5" customHeight="1">
      <c r="A19" s="175"/>
      <c r="B19" s="128" t="s">
        <v>13</v>
      </c>
      <c r="C19" s="128" t="s">
        <v>193</v>
      </c>
      <c r="D19" s="136">
        <v>2</v>
      </c>
    </row>
    <row r="20" spans="1:4" ht="19.5" customHeight="1">
      <c r="A20" s="175"/>
      <c r="B20" s="128" t="s">
        <v>14</v>
      </c>
      <c r="C20" s="128" t="s">
        <v>180</v>
      </c>
      <c r="D20" s="136">
        <v>2</v>
      </c>
    </row>
    <row r="21" spans="1:4" ht="19.5" customHeight="1">
      <c r="A21" s="175"/>
      <c r="B21" s="128" t="s">
        <v>15</v>
      </c>
      <c r="C21" s="128" t="s">
        <v>178</v>
      </c>
      <c r="D21" s="136">
        <v>2</v>
      </c>
    </row>
    <row r="22" spans="1:4" ht="19.5" customHeight="1" thickBot="1">
      <c r="A22" s="176"/>
      <c r="B22" s="129" t="s">
        <v>16</v>
      </c>
      <c r="C22" s="129" t="s">
        <v>174</v>
      </c>
      <c r="D22" s="137">
        <v>2</v>
      </c>
    </row>
    <row r="23" spans="1:4" ht="19.5" customHeight="1" thickBot="1">
      <c r="A23" s="125"/>
      <c r="B23" s="130"/>
      <c r="C23" s="130"/>
      <c r="D23" s="138"/>
    </row>
    <row r="24" spans="1:4" ht="19.5" customHeight="1">
      <c r="A24" s="172" t="s">
        <v>44</v>
      </c>
      <c r="B24" s="150" t="s">
        <v>188</v>
      </c>
      <c r="C24" s="151" t="s">
        <v>203</v>
      </c>
      <c r="D24" s="143">
        <v>1</v>
      </c>
    </row>
    <row r="25" spans="1:4" ht="19.5" customHeight="1">
      <c r="A25" s="173"/>
      <c r="B25" s="132" t="s">
        <v>188</v>
      </c>
      <c r="C25" s="142" t="s">
        <v>204</v>
      </c>
      <c r="D25" s="140">
        <v>2</v>
      </c>
    </row>
    <row r="26" spans="1:4" ht="19.5" customHeight="1">
      <c r="A26" s="173"/>
      <c r="B26" s="128" t="s">
        <v>22</v>
      </c>
      <c r="C26" s="128" t="s">
        <v>181</v>
      </c>
      <c r="D26" s="136">
        <v>2</v>
      </c>
    </row>
    <row r="27" spans="1:4" ht="19.5" customHeight="1">
      <c r="A27" s="173"/>
      <c r="B27" s="128" t="s">
        <v>190</v>
      </c>
      <c r="C27" s="131" t="s">
        <v>195</v>
      </c>
      <c r="D27" s="136">
        <v>2</v>
      </c>
    </row>
    <row r="28" spans="1:4" ht="19.5" customHeight="1">
      <c r="A28" s="173"/>
      <c r="B28" s="128" t="s">
        <v>189</v>
      </c>
      <c r="C28" s="128" t="s">
        <v>183</v>
      </c>
      <c r="D28" s="141">
        <v>2</v>
      </c>
    </row>
    <row r="29" spans="1:4" ht="19.5" customHeight="1">
      <c r="A29" s="173"/>
      <c r="B29" s="128" t="s">
        <v>25</v>
      </c>
      <c r="C29" s="128" t="s">
        <v>182</v>
      </c>
      <c r="D29" s="136">
        <v>2</v>
      </c>
    </row>
    <row r="30" spans="1:4" ht="19.5" customHeight="1" thickBot="1">
      <c r="A30" s="174"/>
      <c r="B30" s="129" t="s">
        <v>26</v>
      </c>
      <c r="C30" s="152" t="s">
        <v>206</v>
      </c>
      <c r="D30" s="137">
        <v>2</v>
      </c>
    </row>
    <row r="31" spans="1:4" ht="20.25" customHeight="1">
      <c r="A31" s="125"/>
      <c r="B31" s="130"/>
      <c r="C31" s="130"/>
      <c r="D31" s="138"/>
    </row>
    <row r="32" spans="1:4" ht="13.5" thickBot="1">
      <c r="A32" s="177"/>
      <c r="B32" s="177"/>
      <c r="C32" s="177"/>
      <c r="D32" s="177"/>
    </row>
    <row r="33" spans="1:4" ht="19.5" customHeight="1">
      <c r="A33" s="178" t="s">
        <v>42</v>
      </c>
      <c r="B33" s="151" t="s">
        <v>209</v>
      </c>
      <c r="C33" s="145" t="s">
        <v>210</v>
      </c>
      <c r="D33" s="146">
        <v>1</v>
      </c>
    </row>
    <row r="34" spans="1:4" ht="19.5" customHeight="1">
      <c r="A34" s="179"/>
      <c r="B34" s="180" t="s">
        <v>17</v>
      </c>
      <c r="C34" s="180" t="s">
        <v>211</v>
      </c>
      <c r="D34" s="181">
        <v>2</v>
      </c>
    </row>
    <row r="35" spans="1:4" ht="19.5" customHeight="1">
      <c r="A35" s="179"/>
      <c r="B35" s="180" t="s">
        <v>212</v>
      </c>
      <c r="C35" s="180" t="s">
        <v>213</v>
      </c>
      <c r="D35" s="181">
        <v>2</v>
      </c>
    </row>
    <row r="36" spans="1:4" ht="19.5" customHeight="1" thickBot="1">
      <c r="A36" s="182"/>
      <c r="B36" s="183" t="s">
        <v>51</v>
      </c>
      <c r="C36" s="183" t="s">
        <v>214</v>
      </c>
      <c r="D36" s="184">
        <v>2</v>
      </c>
    </row>
    <row r="37" spans="1:4" ht="19.5" customHeight="1" thickBot="1">
      <c r="A37" s="185"/>
      <c r="B37" s="186"/>
      <c r="C37" s="186"/>
      <c r="D37" s="138"/>
    </row>
    <row r="38" spans="1:4" ht="19.5" customHeight="1">
      <c r="A38" s="178" t="s">
        <v>43</v>
      </c>
      <c r="B38" s="151" t="s">
        <v>19</v>
      </c>
      <c r="C38" s="151" t="s">
        <v>215</v>
      </c>
      <c r="D38" s="143">
        <v>1</v>
      </c>
    </row>
    <row r="39" spans="1:4" ht="19.5" customHeight="1">
      <c r="A39" s="179"/>
      <c r="B39" s="180" t="s">
        <v>20</v>
      </c>
      <c r="C39" s="180" t="s">
        <v>216</v>
      </c>
      <c r="D39" s="181">
        <v>2</v>
      </c>
    </row>
    <row r="40" spans="1:4" ht="19.5" customHeight="1" thickBot="1">
      <c r="A40" s="182"/>
      <c r="B40" s="183" t="s">
        <v>21</v>
      </c>
      <c r="C40" s="183" t="s">
        <v>217</v>
      </c>
      <c r="D40" s="184">
        <v>2</v>
      </c>
    </row>
    <row r="41" spans="1:4" ht="19.5" customHeight="1" thickBot="1">
      <c r="A41" s="185"/>
      <c r="B41" s="186"/>
      <c r="C41" s="186"/>
      <c r="D41" s="138"/>
    </row>
    <row r="42" spans="1:4" ht="19.5" customHeight="1">
      <c r="A42" s="178" t="s">
        <v>45</v>
      </c>
      <c r="B42" s="151" t="s">
        <v>27</v>
      </c>
      <c r="C42" s="145" t="s">
        <v>218</v>
      </c>
      <c r="D42" s="146">
        <v>1</v>
      </c>
    </row>
    <row r="43" spans="1:4" ht="19.5" customHeight="1">
      <c r="A43" s="187"/>
      <c r="B43" s="180" t="s">
        <v>28</v>
      </c>
      <c r="C43" s="180" t="s">
        <v>219</v>
      </c>
      <c r="D43" s="181">
        <v>2</v>
      </c>
    </row>
    <row r="44" spans="1:4" ht="19.5" customHeight="1">
      <c r="A44" s="187"/>
      <c r="B44" s="180" t="s">
        <v>29</v>
      </c>
      <c r="C44" s="180" t="s">
        <v>220</v>
      </c>
      <c r="D44" s="181">
        <v>2</v>
      </c>
    </row>
    <row r="45" spans="1:4" ht="19.5" customHeight="1">
      <c r="A45" s="187"/>
      <c r="B45" s="180" t="s">
        <v>30</v>
      </c>
      <c r="C45" s="180" t="s">
        <v>221</v>
      </c>
      <c r="D45" s="181">
        <v>2</v>
      </c>
    </row>
    <row r="46" spans="1:4" ht="19.5" customHeight="1" thickBot="1">
      <c r="A46" s="188"/>
      <c r="B46" s="183" t="s">
        <v>31</v>
      </c>
      <c r="C46" s="183" t="s">
        <v>222</v>
      </c>
      <c r="D46" s="184">
        <v>2</v>
      </c>
    </row>
    <row r="47" spans="1:4" ht="19.5" customHeight="1" thickBot="1">
      <c r="A47" s="185"/>
      <c r="B47" s="186"/>
      <c r="C47" s="186"/>
      <c r="D47" s="138"/>
    </row>
    <row r="48" spans="1:4" ht="19.5" customHeight="1">
      <c r="A48" s="178" t="s">
        <v>46</v>
      </c>
      <c r="B48" s="151" t="s">
        <v>32</v>
      </c>
      <c r="C48" s="151" t="s">
        <v>223</v>
      </c>
      <c r="D48" s="143">
        <v>1</v>
      </c>
    </row>
    <row r="49" spans="1:4" ht="19.5" customHeight="1">
      <c r="A49" s="179" t="s">
        <v>32</v>
      </c>
      <c r="B49" s="180" t="s">
        <v>224</v>
      </c>
      <c r="C49" s="180" t="s">
        <v>225</v>
      </c>
      <c r="D49" s="181">
        <v>2</v>
      </c>
    </row>
    <row r="50" spans="1:4" ht="19.5" customHeight="1">
      <c r="A50" s="179" t="s">
        <v>32</v>
      </c>
      <c r="B50" s="180" t="s">
        <v>33</v>
      </c>
      <c r="C50" s="180" t="s">
        <v>226</v>
      </c>
      <c r="D50" s="181">
        <v>2</v>
      </c>
    </row>
    <row r="51" spans="1:4" ht="19.5" customHeight="1">
      <c r="A51" s="179"/>
      <c r="B51" s="180" t="s">
        <v>227</v>
      </c>
      <c r="C51" s="180" t="s">
        <v>228</v>
      </c>
      <c r="D51" s="181">
        <v>2</v>
      </c>
    </row>
    <row r="52" spans="1:4" ht="19.5" customHeight="1">
      <c r="A52" s="179"/>
      <c r="B52" s="180" t="s">
        <v>36</v>
      </c>
      <c r="C52" s="180" t="s">
        <v>229</v>
      </c>
      <c r="D52" s="181">
        <v>2</v>
      </c>
    </row>
    <row r="53" spans="1:4" ht="19.5" customHeight="1" thickBot="1">
      <c r="A53" s="182"/>
      <c r="B53" s="183" t="s">
        <v>37</v>
      </c>
      <c r="C53" s="183" t="s">
        <v>230</v>
      </c>
      <c r="D53" s="184">
        <v>2</v>
      </c>
    </row>
  </sheetData>
  <sheetProtection/>
  <mergeCells count="9">
    <mergeCell ref="A38:A40"/>
    <mergeCell ref="A42:A46"/>
    <mergeCell ref="A48:A53"/>
    <mergeCell ref="A3:D3"/>
    <mergeCell ref="A4:A7"/>
    <mergeCell ref="A24:A30"/>
    <mergeCell ref="A9:A22"/>
    <mergeCell ref="A32:D32"/>
    <mergeCell ref="A33:A36"/>
  </mergeCells>
  <printOptions horizontalCentered="1" verticalCentered="1"/>
  <pageMargins left="0" right="0" top="0" bottom="0" header="0.31496062992125984" footer="0.31496062992125984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grossetti02</dc:creator>
  <cp:keywords/>
  <dc:description/>
  <cp:lastModifiedBy>Porcelli Michele</cp:lastModifiedBy>
  <cp:lastPrinted>2019-09-26T16:57:34Z</cp:lastPrinted>
  <dcterms:created xsi:type="dcterms:W3CDTF">2009-10-05T09:41:36Z</dcterms:created>
  <dcterms:modified xsi:type="dcterms:W3CDTF">2020-09-22T15:27:10Z</dcterms:modified>
  <cp:category/>
  <cp:version/>
  <cp:contentType/>
  <cp:contentStatus/>
</cp:coreProperties>
</file>