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Questa_cartella_di_lavoro"/>
  <mc:AlternateContent xmlns:mc="http://schemas.openxmlformats.org/markup-compatibility/2006">
    <mc:Choice Requires="x15">
      <x15ac:absPath xmlns:x15ac="http://schemas.microsoft.com/office/spreadsheetml/2010/11/ac" url="\\filesrvp\root\GruppidiLavoro06\AreaTrasparenza\"/>
    </mc:Choice>
  </mc:AlternateContent>
  <bookViews>
    <workbookView xWindow="-105" yWindow="-105" windowWidth="23250" windowHeight="12570"/>
  </bookViews>
  <sheets>
    <sheet name="oss_AUU" sheetId="62" r:id="rId1"/>
    <sheet name="Tavola 1" sheetId="49" r:id="rId2"/>
    <sheet name="Tavola 2" sheetId="12" r:id="rId3"/>
    <sheet name="Tavola 3" sheetId="1" r:id="rId4"/>
    <sheet name="Tavola 4" sheetId="44" r:id="rId5"/>
    <sheet name="Tavola 5" sheetId="58" r:id="rId6"/>
    <sheet name="Tavola 6" sheetId="4" r:id="rId7"/>
    <sheet name="Tavola 7" sheetId="52" r:id="rId8"/>
    <sheet name="Tavola 8" sheetId="53" r:id="rId9"/>
    <sheet name="Tavola 9" sheetId="54" r:id="rId10"/>
    <sheet name="Tavola10" sheetId="60" r:id="rId11"/>
    <sheet name="tavola 11" sheetId="61" r:id="rId12"/>
  </sheets>
  <externalReferences>
    <externalReference r:id="rId13"/>
  </externalReferences>
  <definedNames>
    <definedName name="_Hlk107209231" localSheetId="3">'Tavola 3'!$A$1</definedName>
    <definedName name="A" localSheetId="1">#REF!</definedName>
    <definedName name="A" localSheetId="2">#REF!</definedName>
    <definedName name="A" localSheetId="3">#REF!</definedName>
    <definedName name="A" localSheetId="4">#REF!</definedName>
    <definedName name="A" localSheetId="6">#REF!</definedName>
    <definedName name="A" localSheetId="7">#REF!</definedName>
    <definedName name="A" localSheetId="8">#REF!</definedName>
    <definedName name="A" localSheetId="9">#REF!</definedName>
    <definedName name="A" localSheetId="10">#REF!</definedName>
    <definedName name="A">#REF!</definedName>
    <definedName name="aa" localSheetId="1">#REF!</definedName>
    <definedName name="aa" localSheetId="2">#REF!</definedName>
    <definedName name="aa" localSheetId="3">#REF!</definedName>
    <definedName name="aa" localSheetId="4">#REF!</definedName>
    <definedName name="aa" localSheetId="6">#REF!</definedName>
    <definedName name="aa" localSheetId="7">#REF!</definedName>
    <definedName name="aa" localSheetId="8">#REF!</definedName>
    <definedName name="aa" localSheetId="9">#REF!</definedName>
    <definedName name="aa" localSheetId="10">#REF!</definedName>
    <definedName name="aa">#REF!</definedName>
    <definedName name="ACCOLTE_REG" localSheetId="6">#REF!</definedName>
    <definedName name="ACCOLTE_REG" localSheetId="7">#REF!</definedName>
    <definedName name="ACCOLTE_REG" localSheetId="8">#REF!</definedName>
    <definedName name="ACCOLTE_REG" localSheetId="10">#REF!</definedName>
    <definedName name="ACCOLTE_REG">#REF!</definedName>
    <definedName name="_xlnm.Print_Area" localSheetId="0">oss_AUU!$A$2:$L$32</definedName>
    <definedName name="_xlnm.Print_Area" localSheetId="1">'Tavola 1'!$A$1:$H$12</definedName>
    <definedName name="_xlnm.Print_Area" localSheetId="2">'Tavola 2'!$A$1:$G$32</definedName>
    <definedName name="_xlnm.Print_Area" localSheetId="3">'Tavola 3'!$A$1:$F$8</definedName>
    <definedName name="_xlnm.Print_Area" localSheetId="4">'Tavola 4'!$A$1:$G$12</definedName>
    <definedName name="_xlnm.Print_Area" localSheetId="5">'Tavola 5'!$A$1:$J$9</definedName>
    <definedName name="_xlnm.Print_Area" localSheetId="6">'Tavola 6'!$A$1:$G$30</definedName>
    <definedName name="_xlnm.Print_Area" localSheetId="7">'Tavola 7'!$A$1:$G$17</definedName>
    <definedName name="_xlnm.Print_Area" localSheetId="8">'Tavola 8'!$A$1:$G$18</definedName>
    <definedName name="_xlnm.Print_Area" localSheetId="9">'Tavola 9'!$A$2:$I$43</definedName>
    <definedName name="_xlnm.Print_Area" localSheetId="10">Tavola10!$A$1:$J$21</definedName>
    <definedName name="Ateneo_area" localSheetId="1">#REF!</definedName>
    <definedName name="Ateneo_area" localSheetId="2">#REF!</definedName>
    <definedName name="Ateneo_area" localSheetId="3">#REF!</definedName>
    <definedName name="Ateneo_area" localSheetId="4">#REF!</definedName>
    <definedName name="Ateneo_area" localSheetId="6">#REF!</definedName>
    <definedName name="Ateneo_area" localSheetId="7">#REF!</definedName>
    <definedName name="Ateneo_area" localSheetId="8">#REF!</definedName>
    <definedName name="Ateneo_area" localSheetId="9">#REF!</definedName>
    <definedName name="Ateneo_area" localSheetId="10">#REF!</definedName>
    <definedName name="Ateneo_area">#REF!</definedName>
    <definedName name="b" localSheetId="1">'[1]Stato civile'!#REF!</definedName>
    <definedName name="b" localSheetId="2">'[1]Stato civile'!#REF!</definedName>
    <definedName name="b" localSheetId="3">'[1]Stato civile'!#REF!</definedName>
    <definedName name="b" localSheetId="4">'[1]Stato civile'!#REF!</definedName>
    <definedName name="b" localSheetId="6">'[1]Stato civile'!#REF!</definedName>
    <definedName name="b" localSheetId="7">'[1]Stato civile'!#REF!</definedName>
    <definedName name="b" localSheetId="8">'[1]Stato civile'!#REF!</definedName>
    <definedName name="b" localSheetId="9">'[1]Stato civile'!#REF!</definedName>
    <definedName name="b" localSheetId="10">'[1]Stato civile'!#REF!</definedName>
    <definedName name="b">'[1]Stato civile'!#REF!</definedName>
    <definedName name="CLASETA_FPS" localSheetId="1">#REF!</definedName>
    <definedName name="CLASETA_FPS" localSheetId="2">#REF!</definedName>
    <definedName name="CLASETA_FPS" localSheetId="3">#REF!</definedName>
    <definedName name="CLASETA_FPS" localSheetId="4">#REF!</definedName>
    <definedName name="CLASETA_FPS" localSheetId="6">#REF!</definedName>
    <definedName name="CLASETA_FPS" localSheetId="7">#REF!</definedName>
    <definedName name="CLASETA_FPS" localSheetId="8">#REF!</definedName>
    <definedName name="CLASETA_FPS" localSheetId="9">#REF!</definedName>
    <definedName name="CLASETA_FPS" localSheetId="10">#REF!</definedName>
    <definedName name="CLASETA_FPS">#REF!</definedName>
    <definedName name="CORSI_DI_LAUREA__N._COMPLESSIVO_DI_ANNUALITA__SUPERATE_FINO_ALL_ANNO_ACCADEMICO_1995_96" localSheetId="1">#REF!</definedName>
    <definedName name="CORSI_DI_LAUREA__N._COMPLESSIVO_DI_ANNUALITA__SUPERATE_FINO_ALL_ANNO_ACCADEMICO_1995_96" localSheetId="2">#REF!</definedName>
    <definedName name="CORSI_DI_LAUREA__N._COMPLESSIVO_DI_ANNUALITA__SUPERATE_FINO_ALL_ANNO_ACCADEMICO_1995_96" localSheetId="3">#REF!</definedName>
    <definedName name="CORSI_DI_LAUREA__N._COMPLESSIVO_DI_ANNUALITA__SUPERATE_FINO_ALL_ANNO_ACCADEMICO_1995_96" localSheetId="4">#REF!</definedName>
    <definedName name="CORSI_DI_LAUREA__N._COMPLESSIVO_DI_ANNUALITA__SUPERATE_FINO_ALL_ANNO_ACCADEMICO_1995_96" localSheetId="6">#REF!</definedName>
    <definedName name="CORSI_DI_LAUREA__N._COMPLESSIVO_DI_ANNUALITA__SUPERATE_FINO_ALL_ANNO_ACCADEMICO_1995_96" localSheetId="7">#REF!</definedName>
    <definedName name="CORSI_DI_LAUREA__N._COMPLESSIVO_DI_ANNUALITA__SUPERATE_FINO_ALL_ANNO_ACCADEMICO_1995_96" localSheetId="8">#REF!</definedName>
    <definedName name="CORSI_DI_LAUREA__N._COMPLESSIVO_DI_ANNUALITA__SUPERATE_FINO_ALL_ANNO_ACCADEMICO_1995_96" localSheetId="9">#REF!</definedName>
    <definedName name="CORSI_DI_LAUREA__N._COMPLESSIVO_DI_ANNUALITA__SUPERATE_FINO_ALL_ANNO_ACCADEMICO_1995_96" localSheetId="10">#REF!</definedName>
    <definedName name="CORSI_DI_LAUREA__N._COMPLESSIVO_DI_ANNUALITA__SUPERATE_FINO_ALL_ANNO_ACCADEMICO_1995_96">#REF!</definedName>
    <definedName name="D_ACCOLTE" localSheetId="6">#REF!</definedName>
    <definedName name="D_ACCOLTE" localSheetId="7">#REF!</definedName>
    <definedName name="D_ACCOLTE" localSheetId="8">#REF!</definedName>
    <definedName name="D_ACCOLTE" localSheetId="10">#REF!</definedName>
    <definedName name="D_ACCOLTE">#REF!</definedName>
    <definedName name="D_PERVENUTE" localSheetId="6">#REF!</definedName>
    <definedName name="D_PERVENUTE" localSheetId="7">#REF!</definedName>
    <definedName name="D_PERVENUTE" localSheetId="8">#REF!</definedName>
    <definedName name="D_PERVENUTE" localSheetId="10">#REF!</definedName>
    <definedName name="D_PERVENUTE">#REF!</definedName>
    <definedName name="d_PERVENUTE_" localSheetId="6">#REF!</definedName>
    <definedName name="d_PERVENUTE_" localSheetId="7">#REF!</definedName>
    <definedName name="d_PERVENUTE_" localSheetId="8">#REF!</definedName>
    <definedName name="d_PERVENUTE_" localSheetId="10">#REF!</definedName>
    <definedName name="d_PERVENUTE_">#REF!</definedName>
    <definedName name="DOMANDE" localSheetId="1">#REF!</definedName>
    <definedName name="DOMANDE" localSheetId="2">#REF!</definedName>
    <definedName name="DOMANDE" localSheetId="6">#REF!</definedName>
    <definedName name="DOMANDE" localSheetId="7">#REF!</definedName>
    <definedName name="DOMANDE" localSheetId="8">#REF!</definedName>
    <definedName name="DOMANDE" localSheetId="10">#REF!</definedName>
    <definedName name="DOMANDE">#REF!</definedName>
    <definedName name="DOMANDE_PER_DATA" localSheetId="6">#REF!</definedName>
    <definedName name="DOMANDE_PER_DATA" localSheetId="7">#REF!</definedName>
    <definedName name="DOMANDE_PER_DATA" localSheetId="8">#REF!</definedName>
    <definedName name="DOMANDE_PER_DATA" localSheetId="10">#REF!</definedName>
    <definedName name="DOMANDE_PER_DATA">#REF!</definedName>
    <definedName name="DOMANDE_PER_DATA_" localSheetId="6">#REF!</definedName>
    <definedName name="DOMANDE_PER_DATA_" localSheetId="7">#REF!</definedName>
    <definedName name="DOMANDE_PER_DATA_" localSheetId="8">#REF!</definedName>
    <definedName name="DOMANDE_PER_DATA_" localSheetId="10">#REF!</definedName>
    <definedName name="DOMANDE_PER_DATA_">#REF!</definedName>
    <definedName name="NEW" localSheetId="1">#REF!</definedName>
    <definedName name="NEW" localSheetId="2">#REF!</definedName>
    <definedName name="NEW" localSheetId="6">#REF!</definedName>
    <definedName name="NEW" localSheetId="7">#REF!</definedName>
    <definedName name="NEW" localSheetId="8">#REF!</definedName>
    <definedName name="NEW" localSheetId="9">#REF!</definedName>
    <definedName name="NEW" localSheetId="10">#REF!</definedName>
    <definedName name="NEW">#REF!</definedName>
    <definedName name="PAG_MESE" localSheetId="6">#REF!</definedName>
    <definedName name="PAG_MESE" localSheetId="7">#REF!</definedName>
    <definedName name="PAG_MESE" localSheetId="8">#REF!</definedName>
    <definedName name="PAG_MESE" localSheetId="10">#REF!</definedName>
    <definedName name="PAG_MESE">#REF!</definedName>
    <definedName name="PIPPO" localSheetId="1">#REF!</definedName>
    <definedName name="PIPPO" localSheetId="2">#REF!</definedName>
    <definedName name="PIPPO" localSheetId="6">#REF!</definedName>
    <definedName name="PIPPO" localSheetId="7">#REF!</definedName>
    <definedName name="PIPPO" localSheetId="8">#REF!</definedName>
    <definedName name="PIPPO" localSheetId="9">#REF!</definedName>
    <definedName name="PIPPO" localSheetId="10">#REF!</definedName>
    <definedName name="PIPPO">#REF!</definedName>
    <definedName name="RDC_REI" localSheetId="6">#REF!</definedName>
    <definedName name="RDC_REI" localSheetId="7">#REF!</definedName>
    <definedName name="RDC_REI" localSheetId="8">#REF!</definedName>
    <definedName name="RDC_REI" localSheetId="10">#REF!</definedName>
    <definedName name="RDC_REI">#REF!</definedName>
    <definedName name="SCHEDE">#REF!</definedName>
    <definedName name="SEXISTAT1" localSheetId="1">[1]Sesso!#REF!</definedName>
    <definedName name="SEXISTAT1" localSheetId="2">[1]Sesso!#REF!</definedName>
    <definedName name="SEXISTAT1" localSheetId="3">[1]Sesso!#REF!</definedName>
    <definedName name="SEXISTAT1" localSheetId="4">[1]Sesso!#REF!</definedName>
    <definedName name="SEXISTAT1" localSheetId="6">[1]Sesso!#REF!</definedName>
    <definedName name="SEXISTAT1" localSheetId="7">[1]Sesso!#REF!</definedName>
    <definedName name="SEXISTAT1" localSheetId="8">[1]Sesso!#REF!</definedName>
    <definedName name="SEXISTAT1" localSheetId="9">[1]Sesso!#REF!</definedName>
    <definedName name="SEXISTAT1" localSheetId="10">[1]Sesso!#REF!</definedName>
    <definedName name="SEXISTAT1">[1]Sesso!#REF!</definedName>
    <definedName name="STATCIV2" localSheetId="1">'[1]Stato civile'!#REF!</definedName>
    <definedName name="STATCIV2" localSheetId="2">'[1]Stato civile'!#REF!</definedName>
    <definedName name="STATCIV2" localSheetId="3">'[1]Stato civile'!#REF!</definedName>
    <definedName name="STATCIV2" localSheetId="4">'[1]Stato civile'!#REF!</definedName>
    <definedName name="STATCIV2" localSheetId="6">'[1]Stato civile'!#REF!</definedName>
    <definedName name="STATCIV2" localSheetId="7">'[1]Stato civile'!#REF!</definedName>
    <definedName name="STATCIV2" localSheetId="8">'[1]Stato civile'!#REF!</definedName>
    <definedName name="STATCIV2" localSheetId="9">'[1]Stato civile'!#REF!</definedName>
    <definedName name="STATCIV2" localSheetId="10">'[1]Stato civile'!#REF!</definedName>
    <definedName name="STATCIV2">'[1]Stato civile'!#REF!</definedName>
    <definedName name="SUM_REI_DECGEN2019" localSheetId="6">#REF!</definedName>
    <definedName name="SUM_REI_DECGEN2019" localSheetId="7">#REF!</definedName>
    <definedName name="SUM_REI_DECGEN2019" localSheetId="8">#REF!</definedName>
    <definedName name="SUM_REI_DECGEN2019" localSheetId="10">#REF!</definedName>
    <definedName name="SUM_REI_DECGEN2019">#REF!</definedName>
    <definedName name="SUM_REI_DECLUGLIO" localSheetId="1">#REF!</definedName>
    <definedName name="SUM_REI_DECLUGLIO" localSheetId="2">#REF!</definedName>
    <definedName name="SUM_REI_DECLUGLIO" localSheetId="3">#REF!</definedName>
    <definedName name="SUM_REI_DECLUGLIO" localSheetId="4">#REF!</definedName>
    <definedName name="SUM_REI_DECLUGLIO" localSheetId="6">#REF!</definedName>
    <definedName name="SUM_REI_DECLUGLIO" localSheetId="7">#REF!</definedName>
    <definedName name="SUM_REI_DECLUGLIO" localSheetId="8">#REF!</definedName>
    <definedName name="SUM_REI_DECLUGLIO" localSheetId="9">#REF!</definedName>
    <definedName name="SUM_REI_DECLUGLIO" localSheetId="10">#REF!</definedName>
    <definedName name="SUM_REI_DECLUGLIO">#REF!</definedName>
    <definedName name="SUM_REI_ETA_26032018" localSheetId="1">#REF!</definedName>
    <definedName name="SUM_REI_ETA_26032018" localSheetId="2">#REF!</definedName>
    <definedName name="SUM_REI_ETA_26032018" localSheetId="3">#REF!</definedName>
    <definedName name="SUM_REI_ETA_26032018" localSheetId="4">#REF!</definedName>
    <definedName name="SUM_REI_ETA_26032018" localSheetId="6">#REF!</definedName>
    <definedName name="SUM_REI_ETA_26032018" localSheetId="7">#REF!</definedName>
    <definedName name="SUM_REI_ETA_26032018" localSheetId="8">#REF!</definedName>
    <definedName name="SUM_REI_ETA_26032018" localSheetId="9">#REF!</definedName>
    <definedName name="SUM_REI_ETA_26032018" localSheetId="10">#REF!</definedName>
    <definedName name="SUM_REI_ETA_26032018">#REF!</definedName>
    <definedName name="SUM_REI_GEN2018GIU2019" localSheetId="6">#REF!</definedName>
    <definedName name="SUM_REI_GEN2018GIU2019" localSheetId="7">#REF!</definedName>
    <definedName name="SUM_REI_GEN2018GIU2019" localSheetId="8">#REF!</definedName>
    <definedName name="SUM_REI_GEN2018GIU2019" localSheetId="10">#REF!</definedName>
    <definedName name="SUM_REI_GEN2018GIU2019">#REF!</definedName>
    <definedName name="SUM_REI_GEN2018MAR2019" localSheetId="6">#REF!</definedName>
    <definedName name="SUM_REI_GEN2018MAR2019" localSheetId="7">#REF!</definedName>
    <definedName name="SUM_REI_GEN2018MAR2019" localSheetId="8">#REF!</definedName>
    <definedName name="SUM_REI_GEN2018MAR2019" localSheetId="10">#REF!</definedName>
    <definedName name="SUM_REI_GEN2018MAR2019">#REF!</definedName>
    <definedName name="SUM_REI_GENDIC2018" localSheetId="1">#REF!</definedName>
    <definedName name="SUM_REI_GENDIC2018" localSheetId="2">#REF!</definedName>
    <definedName name="SUM_REI_GENDIC2018" localSheetId="3">#REF!</definedName>
    <definedName name="SUM_REI_GENDIC2018" localSheetId="4">#REF!</definedName>
    <definedName name="SUM_REI_GENDIC2018" localSheetId="6">#REF!</definedName>
    <definedName name="SUM_REI_GENDIC2018" localSheetId="7">#REF!</definedName>
    <definedName name="SUM_REI_GENDIC2018" localSheetId="8">#REF!</definedName>
    <definedName name="SUM_REI_GENDIC2018" localSheetId="9">#REF!</definedName>
    <definedName name="SUM_REI_GENDIC2018" localSheetId="10">#REF!</definedName>
    <definedName name="SUM_REI_GENDIC2018">#REF!</definedName>
    <definedName name="SUM_REI_GENGIU2018" localSheetId="1">#REF!</definedName>
    <definedName name="SUM_REI_GENGIU2018" localSheetId="2">#REF!</definedName>
    <definedName name="SUM_REI_GENGIU2018" localSheetId="3">#REF!</definedName>
    <definedName name="SUM_REI_GENGIU2018" localSheetId="4">#REF!</definedName>
    <definedName name="SUM_REI_GENGIU2018" localSheetId="6">#REF!</definedName>
    <definedName name="SUM_REI_GENGIU2018" localSheetId="7">#REF!</definedName>
    <definedName name="SUM_REI_GENGIU2018" localSheetId="8">#REF!</definedName>
    <definedName name="SUM_REI_GENGIU2018" localSheetId="9">#REF!</definedName>
    <definedName name="SUM_REI_GENGIU2018" localSheetId="10">#REF!</definedName>
    <definedName name="SUM_REI_GENGIU2018">#REF!</definedName>
    <definedName name="SUM_REI_GENMAR2019" localSheetId="1">#REF!</definedName>
    <definedName name="SUM_REI_GENMAR2019" localSheetId="2">#REF!</definedName>
    <definedName name="SUM_REI_GENMAR2019" localSheetId="3">#REF!</definedName>
    <definedName name="SUM_REI_GENMAR2019" localSheetId="4">#REF!</definedName>
    <definedName name="SUM_REI_GENMAR2019" localSheetId="6">#REF!</definedName>
    <definedName name="SUM_REI_GENMAR2019" localSheetId="7">#REF!</definedName>
    <definedName name="SUM_REI_GENMAR2019" localSheetId="8">#REF!</definedName>
    <definedName name="SUM_REI_GENMAR2019" localSheetId="9">#REF!</definedName>
    <definedName name="SUM_REI_GENMAR2019" localSheetId="10">#REF!</definedName>
    <definedName name="SUM_REI_GENMAR2019">#REF!</definedName>
    <definedName name="SUM_REI_GENSET2018" localSheetId="1">#REF!</definedName>
    <definedName name="SUM_REI_GENSET2018" localSheetId="2">#REF!</definedName>
    <definedName name="SUM_REI_GENSET2018" localSheetId="3">#REF!</definedName>
    <definedName name="SUM_REI_GENSET2018" localSheetId="4">#REF!</definedName>
    <definedName name="SUM_REI_GENSET2018" localSheetId="6">#REF!</definedName>
    <definedName name="SUM_REI_GENSET2018" localSheetId="7">#REF!</definedName>
    <definedName name="SUM_REI_GENSET2018" localSheetId="8">#REF!</definedName>
    <definedName name="SUM_REI_GENSET2018" localSheetId="9">#REF!</definedName>
    <definedName name="SUM_REI_GENSET2018" localSheetId="10">#REF!</definedName>
    <definedName name="SUM_REI_GENSET2018">#REF!</definedName>
    <definedName name="SUM_REI_IIITRIM2018" localSheetId="1">#REF!</definedName>
    <definedName name="SUM_REI_IIITRIM2018" localSheetId="2">#REF!</definedName>
    <definedName name="SUM_REI_IIITRIM2018" localSheetId="3">#REF!</definedName>
    <definedName name="SUM_REI_IIITRIM2018" localSheetId="4">#REF!</definedName>
    <definedName name="SUM_REI_IIITRIM2018" localSheetId="6">#REF!</definedName>
    <definedName name="SUM_REI_IIITRIM2018" localSheetId="7">#REF!</definedName>
    <definedName name="SUM_REI_IIITRIM2018" localSheetId="8">#REF!</definedName>
    <definedName name="SUM_REI_IIITRIM2018" localSheetId="9">#REF!</definedName>
    <definedName name="SUM_REI_IIITRIM2018" localSheetId="10">#REF!</definedName>
    <definedName name="SUM_REI_IIITRIM2018">#REF!</definedName>
    <definedName name="SUM_REI_IITRIM2018" localSheetId="1">#REF!</definedName>
    <definedName name="SUM_REI_IITRIM2018" localSheetId="2">#REF!</definedName>
    <definedName name="SUM_REI_IITRIM2018" localSheetId="3">#REF!</definedName>
    <definedName name="SUM_REI_IITRIM2018" localSheetId="4">#REF!</definedName>
    <definedName name="SUM_REI_IITRIM2018" localSheetId="6">#REF!</definedName>
    <definedName name="SUM_REI_IITRIM2018" localSheetId="7">#REF!</definedName>
    <definedName name="SUM_REI_IITRIM2018" localSheetId="8">#REF!</definedName>
    <definedName name="SUM_REI_IITRIM2018" localSheetId="9">#REF!</definedName>
    <definedName name="SUM_REI_IITRIM2018" localSheetId="10">#REF!</definedName>
    <definedName name="SUM_REI_IITRIM2018">#REF!</definedName>
    <definedName name="SUM_REI_IITRIM2019" localSheetId="6">#REF!</definedName>
    <definedName name="SUM_REI_IITRIM2019" localSheetId="7">#REF!</definedName>
    <definedName name="SUM_REI_IITRIM2019" localSheetId="8">#REF!</definedName>
    <definedName name="SUM_REI_IITRIM2019" localSheetId="10">#REF!</definedName>
    <definedName name="SUM_REI_IITRIM2019">#REF!</definedName>
    <definedName name="SUM_REI_ISEM2018" localSheetId="1">#REF!</definedName>
    <definedName name="SUM_REI_ISEM2018" localSheetId="2">#REF!</definedName>
    <definedName name="SUM_REI_ISEM2018" localSheetId="3">#REF!</definedName>
    <definedName name="SUM_REI_ISEM2018" localSheetId="4">#REF!</definedName>
    <definedName name="SUM_REI_ISEM2018" localSheetId="6">#REF!</definedName>
    <definedName name="SUM_REI_ISEM2018" localSheetId="7">#REF!</definedName>
    <definedName name="SUM_REI_ISEM2018" localSheetId="8">#REF!</definedName>
    <definedName name="SUM_REI_ISEM2018" localSheetId="9">#REF!</definedName>
    <definedName name="SUM_REI_ISEM2018" localSheetId="10">#REF!</definedName>
    <definedName name="SUM_REI_ISEM2018">#REF!</definedName>
    <definedName name="SUM_REI_ITRIM2018" localSheetId="6">#REF!</definedName>
    <definedName name="SUM_REI_ITRIM2018" localSheetId="7">#REF!</definedName>
    <definedName name="SUM_REI_ITRIM2018" localSheetId="8">#REF!</definedName>
    <definedName name="SUM_REI_ITRIM2018" localSheetId="10">#REF!</definedName>
    <definedName name="SUM_REI_ITRIM2018">#REF!</definedName>
    <definedName name="SUM_REI_ITRIM2018_OLD" localSheetId="1">#REF!</definedName>
    <definedName name="SUM_REI_ITRIM2018_OLD" localSheetId="2">#REF!</definedName>
    <definedName name="SUM_REI_ITRIM2018_OLD" localSheetId="6">#REF!</definedName>
    <definedName name="SUM_REI_ITRIM2018_OLD" localSheetId="7">#REF!</definedName>
    <definedName name="SUM_REI_ITRIM2018_OLD" localSheetId="8">#REF!</definedName>
    <definedName name="SUM_REI_ITRIM2018_OLD" localSheetId="9">#REF!</definedName>
    <definedName name="SUM_REI_ITRIM2018_OLD" localSheetId="10">#REF!</definedName>
    <definedName name="SUM_REI_ITRIM2018_OLD">#REF!</definedName>
    <definedName name="SUM_REI_ITRIM2019" localSheetId="6">#REF!</definedName>
    <definedName name="SUM_REI_ITRIM2019" localSheetId="7">#REF!</definedName>
    <definedName name="SUM_REI_ITRIM2019" localSheetId="8">#REF!</definedName>
    <definedName name="SUM_REI_ITRIM2019" localSheetId="10">#REF!</definedName>
    <definedName name="SUM_REI_ITRIM2019">#REF!</definedName>
    <definedName name="SUM_REI_IVTRIM2018" localSheetId="1">#REF!</definedName>
    <definedName name="SUM_REI_IVTRIM2018" localSheetId="2">#REF!</definedName>
    <definedName name="SUM_REI_IVTRIM2018" localSheetId="3">#REF!</definedName>
    <definedName name="SUM_REI_IVTRIM2018" localSheetId="4">#REF!</definedName>
    <definedName name="SUM_REI_IVTRIM2018" localSheetId="6">#REF!</definedName>
    <definedName name="SUM_REI_IVTRIM2018" localSheetId="7">#REF!</definedName>
    <definedName name="SUM_REI_IVTRIM2018" localSheetId="8">#REF!</definedName>
    <definedName name="SUM_REI_IVTRIM2018" localSheetId="9">#REF!</definedName>
    <definedName name="SUM_REI_IVTRIM2018" localSheetId="10">#REF!</definedName>
    <definedName name="SUM_REI_IVTRIM2018">#REF!</definedName>
    <definedName name="SUM_REI_LUGDIC2018" localSheetId="1">#REF!</definedName>
    <definedName name="SUM_REI_LUGDIC2018" localSheetId="2">#REF!</definedName>
    <definedName name="SUM_REI_LUGDIC2018" localSheetId="3">#REF!</definedName>
    <definedName name="SUM_REI_LUGDIC2018" localSheetId="4">#REF!</definedName>
    <definedName name="SUM_REI_LUGDIC2018" localSheetId="6">#REF!</definedName>
    <definedName name="SUM_REI_LUGDIC2018" localSheetId="7">#REF!</definedName>
    <definedName name="SUM_REI_LUGDIC2018" localSheetId="8">#REF!</definedName>
    <definedName name="SUM_REI_LUGDIC2018" localSheetId="9">#REF!</definedName>
    <definedName name="SUM_REI_LUGDIC2018" localSheetId="10">#REF!</definedName>
    <definedName name="SUM_REI_LUGDIC2018">#REF!</definedName>
    <definedName name="SUM_REI_MESIPAG" localSheetId="6">#REF!</definedName>
    <definedName name="SUM_REI_MESIPAG" localSheetId="7">#REF!</definedName>
    <definedName name="SUM_REI_MESIPAG" localSheetId="8">#REF!</definedName>
    <definedName name="SUM_REI_MESIPAG" localSheetId="10">#REF!</definedName>
    <definedName name="SUM_REI_MESIPAG">#REF!</definedName>
    <definedName name="SUM_RESI_MESIPAG" localSheetId="1">#REF!</definedName>
    <definedName name="SUM_RESI_MESIPAG" localSheetId="2">#REF!</definedName>
    <definedName name="SUM_RESI_MESIPAG" localSheetId="3">#REF!</definedName>
    <definedName name="SUM_RESI_MESIPAG" localSheetId="4">#REF!</definedName>
    <definedName name="SUM_RESI_MESIPAG" localSheetId="6">#REF!</definedName>
    <definedName name="SUM_RESI_MESIPAG" localSheetId="7">#REF!</definedName>
    <definedName name="SUM_RESI_MESIPAG" localSheetId="8">#REF!</definedName>
    <definedName name="SUM_RESI_MESIPAG" localSheetId="9">#REF!</definedName>
    <definedName name="SUM_RESI_MESIPAG" localSheetId="10">#REF!</definedName>
    <definedName name="SUM_RESI_MESIPAG">#REF!</definedName>
    <definedName name="Tavola2BIS" localSheetId="6">#REF!</definedName>
    <definedName name="Tavola2BIS" localSheetId="7">#REF!</definedName>
    <definedName name="Tavola2BIS" localSheetId="8">#REF!</definedName>
    <definedName name="Tavola2BIS" localSheetId="10">#REF!</definedName>
    <definedName name="Tavola2BIS">#REF!</definedName>
    <definedName name="TOT" localSheetId="1">#REF!</definedName>
    <definedName name="TOT" localSheetId="2">#REF!</definedName>
    <definedName name="TOT" localSheetId="3">#REF!</definedName>
    <definedName name="TOT" localSheetId="4">#REF!</definedName>
    <definedName name="TOT" localSheetId="6">#REF!</definedName>
    <definedName name="TOT" localSheetId="7">#REF!</definedName>
    <definedName name="TOT" localSheetId="8">#REF!</definedName>
    <definedName name="TOT" localSheetId="9">#REF!</definedName>
    <definedName name="TOT" localSheetId="10">#REF!</definedName>
    <definedName name="TO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7" i="12" l="1"/>
  <c r="F6" i="12"/>
  <c r="F6" i="49"/>
  <c r="F7" i="49"/>
  <c r="F8" i="49"/>
  <c r="F9" i="49"/>
  <c r="F10" i="49"/>
  <c r="F5" i="49"/>
  <c r="C10" i="49"/>
  <c r="D10" i="49"/>
  <c r="E10" i="49"/>
  <c r="B10" i="49"/>
  <c r="C27" i="12" l="1"/>
  <c r="S11" i="52" l="1"/>
  <c r="F27" i="12" l="1"/>
  <c r="E28" i="12"/>
  <c r="E29" i="12"/>
  <c r="E30" i="12"/>
  <c r="C28" i="12"/>
  <c r="D26" i="12"/>
  <c r="C29" i="12"/>
  <c r="C30" i="12"/>
  <c r="D11" i="12"/>
  <c r="D16" i="12"/>
  <c r="D24" i="12"/>
  <c r="D9" i="12"/>
  <c r="D23" i="12"/>
  <c r="D6" i="12"/>
  <c r="D25" i="12"/>
  <c r="D21" i="12"/>
  <c r="D20" i="12"/>
  <c r="D22" i="12"/>
  <c r="D10" i="12"/>
  <c r="D15" i="12"/>
  <c r="D18" i="12"/>
  <c r="D14" i="12"/>
  <c r="D13" i="12"/>
  <c r="D7" i="12"/>
  <c r="D19" i="12"/>
  <c r="D17" i="12"/>
  <c r="D12" i="12"/>
  <c r="D8" i="12"/>
  <c r="D30" i="12" l="1"/>
  <c r="D29" i="12"/>
  <c r="D28" i="12"/>
  <c r="F18" i="12"/>
  <c r="F20" i="12"/>
  <c r="F7" i="12"/>
  <c r="F12" i="12"/>
  <c r="F15" i="12"/>
  <c r="F25" i="12"/>
  <c r="F30" i="12"/>
  <c r="F11" i="12"/>
  <c r="F9" i="12"/>
  <c r="F22" i="12"/>
  <c r="F19" i="12"/>
  <c r="F16" i="12"/>
  <c r="F13" i="12"/>
  <c r="F14" i="12"/>
  <c r="F21" i="12"/>
  <c r="F24" i="12"/>
  <c r="F29" i="12"/>
  <c r="F10" i="12"/>
  <c r="F8" i="12"/>
  <c r="F26" i="12"/>
  <c r="F23" i="12"/>
  <c r="F28" i="12"/>
  <c r="F17" i="12"/>
  <c r="D27" i="12"/>
  <c r="B27" i="4"/>
  <c r="C27" i="4" s="1"/>
  <c r="D26" i="4"/>
  <c r="E26" i="4" s="1"/>
  <c r="F28" i="4"/>
  <c r="G28" i="4" s="1"/>
  <c r="D28" i="4"/>
  <c r="E28" i="4" s="1"/>
  <c r="B26" i="4"/>
  <c r="C26" i="4" s="1"/>
  <c r="B28" i="4"/>
  <c r="C28" i="4" s="1"/>
  <c r="F27" i="4"/>
  <c r="G27" i="4" s="1"/>
  <c r="D27" i="4"/>
  <c r="E27" i="4" s="1"/>
  <c r="F26" i="4"/>
  <c r="G26" i="4" s="1"/>
</calcChain>
</file>

<file path=xl/sharedStrings.xml><?xml version="1.0" encoding="utf-8"?>
<sst xmlns="http://schemas.openxmlformats.org/spreadsheetml/2006/main" count="283" uniqueCount="129">
  <si>
    <t>Regione e 
Area geografica</t>
  </si>
  <si>
    <t>Nord</t>
  </si>
  <si>
    <t>Centro</t>
  </si>
  <si>
    <t>Sud e Isole</t>
  </si>
  <si>
    <t>marzo 2022</t>
  </si>
  <si>
    <t>PIEMONTE</t>
  </si>
  <si>
    <t>VALLE D'AOSTA</t>
  </si>
  <si>
    <t>LOMBARDIA</t>
  </si>
  <si>
    <t>TRENTINO A.A.</t>
  </si>
  <si>
    <t>VENETO</t>
  </si>
  <si>
    <t>FRIULI V.G.</t>
  </si>
  <si>
    <t>LIGURIA</t>
  </si>
  <si>
    <t>EMILIA ROMAGNA</t>
  </si>
  <si>
    <t>TOSCANA</t>
  </si>
  <si>
    <t>UMBRIA</t>
  </si>
  <si>
    <t>MARCHE</t>
  </si>
  <si>
    <t>LAZIO</t>
  </si>
  <si>
    <t>ABRUZZO</t>
  </si>
  <si>
    <t>MOLISE</t>
  </si>
  <si>
    <t>CAMPANIA</t>
  </si>
  <si>
    <t>PUGLIA</t>
  </si>
  <si>
    <t>BASILICATA</t>
  </si>
  <si>
    <t>CALABRIA</t>
  </si>
  <si>
    <t>SICILIA</t>
  </si>
  <si>
    <t>SARDEGNA</t>
  </si>
  <si>
    <t xml:space="preserve">gennaio </t>
  </si>
  <si>
    <t>febbraio</t>
  </si>
  <si>
    <t>marzo</t>
  </si>
  <si>
    <t>aprile</t>
  </si>
  <si>
    <t>maggio</t>
  </si>
  <si>
    <t xml:space="preserve">Importo medio 
mensile </t>
  </si>
  <si>
    <t>aprile 2022</t>
  </si>
  <si>
    <t>maggio 2022</t>
  </si>
  <si>
    <t>n. richiedenti pagati</t>
  </si>
  <si>
    <t>importo medio mensile</t>
  </si>
  <si>
    <t>1 figlio</t>
  </si>
  <si>
    <t>2 figli</t>
  </si>
  <si>
    <t>3 figli</t>
  </si>
  <si>
    <t>4 figli</t>
  </si>
  <si>
    <t>5 figli</t>
  </si>
  <si>
    <t>6 figli e più</t>
  </si>
  <si>
    <t>Numero figli pagati</t>
  </si>
  <si>
    <t>Classe di isee</t>
  </si>
  <si>
    <t>Numero di figli pagati 
per richiedente</t>
  </si>
  <si>
    <t>ISEE non presentato</t>
  </si>
  <si>
    <t>TOTALE</t>
  </si>
  <si>
    <t>Mese di presentazione</t>
  </si>
  <si>
    <t>canale di presentazione</t>
  </si>
  <si>
    <t>Domande presentate</t>
  </si>
  <si>
    <t>Regione  
Area geografica</t>
  </si>
  <si>
    <t>Figli per i quali è 
richiesto il beneficio*</t>
  </si>
  <si>
    <t>Mese di competenza</t>
  </si>
  <si>
    <t>Numero richiedenti pagati</t>
  </si>
  <si>
    <t>Valori %</t>
  </si>
  <si>
    <t>Valori assoluti</t>
  </si>
  <si>
    <t>Importo complessivo erogato 
(milioni di euro)</t>
  </si>
  <si>
    <t>Importo medio mensile per figlio</t>
  </si>
  <si>
    <t>Importo medio mensile</t>
  </si>
  <si>
    <t>Media beneficiari</t>
  </si>
  <si>
    <t>5.001-10.000 euro</t>
  </si>
  <si>
    <t>10.001-15.000 euro</t>
  </si>
  <si>
    <t>15.001-20.000 euro</t>
  </si>
  <si>
    <t>20.001-25.000 euro</t>
  </si>
  <si>
    <t>25.001-30.000 euro</t>
  </si>
  <si>
    <t>30.001-35.000 euro</t>
  </si>
  <si>
    <t>35.001-40.000 euro</t>
  </si>
  <si>
    <t xml:space="preserve">     &gt; 40.000 euro</t>
  </si>
  <si>
    <t>Classe di ISEE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</si>
  <si>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in un nucleo che fa capo all'altro genitore e che percepisce RdC, l'importo dell'AUU in questa tavola risulta conteggiato solo per la parte del genitore richiedente.</t>
  </si>
  <si>
    <t xml:space="preserve">(*) L'unità statistica di osservazione è il codice fiscale del figlio distinto per anno di presentazione della domanda di AUU: in questa tavola se nell’arco dello stesso anno il figlio è presente in più domande, viene comunque conteggiato una volta sola. </t>
  </si>
  <si>
    <t>Importo medio mensile per richiedente*</t>
  </si>
  <si>
    <t>Numero</t>
  </si>
  <si>
    <t>MINORENNI</t>
  </si>
  <si>
    <t>MAGGIORENNI 18-20</t>
  </si>
  <si>
    <t>Fino a 15.000 euro</t>
  </si>
  <si>
    <t>Totale</t>
  </si>
  <si>
    <t>Altro</t>
  </si>
  <si>
    <t>Maggiorazione per genitori entrambi percettori di reddito</t>
  </si>
  <si>
    <t>di cui: fino a 5.000 euro</t>
  </si>
  <si>
    <t>di cui:</t>
  </si>
  <si>
    <t>Numero richiedenti senza disabili</t>
  </si>
  <si>
    <t>Importo medio mensile per richiedente</t>
  </si>
  <si>
    <t>Numero richiedenti con almeno un disabile</t>
  </si>
  <si>
    <t>N. medio di figli pagati per ciascun richiedente</t>
  </si>
  <si>
    <t>CITTADINO</t>
  </si>
  <si>
    <t>PATRONATO</t>
  </si>
  <si>
    <t>COOP.APPLICATIVA</t>
  </si>
  <si>
    <t>CONTACT CENTER</t>
  </si>
  <si>
    <t>non disponibile</t>
  </si>
  <si>
    <t>N. medio richiedenti</t>
  </si>
  <si>
    <t>TRENTINO ALTO ADIGE</t>
  </si>
  <si>
    <t>FRIULI VENEZIA GIULIA</t>
  </si>
  <si>
    <t>Totale marzo</t>
  </si>
  <si>
    <t>Totale aprile</t>
  </si>
  <si>
    <t>Totale maggio</t>
  </si>
  <si>
    <t>Numero richiedenti</t>
  </si>
  <si>
    <t>Numero medio figli pagati</t>
  </si>
  <si>
    <t xml:space="preserve">* Da questa statistica sono esclusi i richiedenti con figli non facenti capo tutti alla stessa coppia di genitori: per classe di ISEE del richiedente si intende la classe di appartenenza dei figli per i quali il richiedente ha richiesto l'AUU. </t>
  </si>
  <si>
    <t>Classe di isee del richiedente</t>
  </si>
  <si>
    <t>Tipo componente dell'importo AUU</t>
  </si>
  <si>
    <t>Quota % della componente sulla spesa complessiva</t>
  </si>
  <si>
    <t>Numero medio di figli con la componente nell'AUU
(in migliaia)</t>
  </si>
  <si>
    <t xml:space="preserve">* Il totale dei figli indicato rappresenta la media mensile dei figli che nel trimestre hanno percepito almeno una mensilità di AUU, e non è la somma delle diverse componenti, in quanto possono aver concorso al calcolo dell'AUU per ciasun figlio più di una componente </t>
  </si>
  <si>
    <t>valori medi calcolati sulla spesa complessiva del trimestre di competenza marzo-maggio</t>
  </si>
  <si>
    <t>Assegno base per figli minorenni</t>
  </si>
  <si>
    <t>Importo base per figli maggiorenni (18-20)</t>
  </si>
  <si>
    <t xml:space="preserve">Maggiorazione per figli successivi al secondo   </t>
  </si>
  <si>
    <t xml:space="preserve">Maggiorazione Compensativa ANF         </t>
  </si>
  <si>
    <t>Maggiorazione per figli minorenni disabili</t>
  </si>
  <si>
    <t>MAGGIORENNI &gt;20</t>
  </si>
  <si>
    <t xml:space="preserve">Tavola 1 – Domande di AUU nel 2022 per mese e canale di presentazione </t>
  </si>
  <si>
    <t xml:space="preserve">Tavola 2 – Distribuzione regionale delle domande di AUU presentate nel 2022 e relativo numero di figli per i quali è stato chiesto il beneficio </t>
  </si>
  <si>
    <t xml:space="preserve">Tavola 3 – Numero e importo medio di AUU per richiedente* e per figli pagati </t>
  </si>
  <si>
    <t xml:space="preserve">Tavola 4 – Numero e importi medi mensili di AUU erogati ai richiedenti* per numero di figli </t>
  </si>
  <si>
    <t>Tavola 5 – Pagamenti mensili di AUU per richiedente* con e senza figli disabili nel nucleo</t>
  </si>
  <si>
    <t>Tavola 6 – Numero di figli pagati e importi medi mensili di AUU per regione di residenza</t>
  </si>
  <si>
    <t>Tavola 7 – Numero di figli pagati e importi medi mensili di AUU per classe di ISEE</t>
  </si>
  <si>
    <t>Tavola 8 – Numero di figli disabili pagati e importi medi mensili di AUU per classe di ISEE</t>
  </si>
  <si>
    <t xml:space="preserve">Tavola 9 – Numero di figli pagati e importi medi mensili di AUU per classe di ISEE e classe di età </t>
  </si>
  <si>
    <t xml:space="preserve">Tavola 10 – Numero di richiedenti, numero medio di figli pagati e importi medi mensili di AUU erogati per classe di ISEE del richiedente* e mese di competenza </t>
  </si>
  <si>
    <r>
      <t>Tavola 11 – Distribuzione delle diverse componenti dell’AUU nella spesa complessiva del trimestre di competenza marzo-maggio 2022 e relativo numero medio di figli che le hanno percepite</t>
    </r>
    <r>
      <rPr>
        <sz val="11"/>
        <color theme="1"/>
        <rFont val="Times New Roman"/>
        <family val="1"/>
      </rPr>
      <t xml:space="preserve">  </t>
    </r>
  </si>
  <si>
    <t>A cura del Coordinamento Generale Statistico Attuariale - INPS</t>
  </si>
  <si>
    <t>APPENDICE STATISTICA</t>
  </si>
  <si>
    <t>Osservatorio statistico sull’Assegno Unico Universale</t>
  </si>
  <si>
    <t xml:space="preserve"> Lettura dati 20 giugno 2022</t>
  </si>
  <si>
    <t>I dati riportati nella presente Appendice Statistica si riferiscono alle domande di AUU presentate nel periodo gennaio-maggio 2022 e ai pagamenti relativi al trimestre di competenza marzo-maggio 2022</t>
  </si>
  <si>
    <t>mese di competenza: MARZO 2022</t>
  </si>
  <si>
    <t>mese di competenza: APRILE 2022</t>
  </si>
  <si>
    <t>mese di competenza: MAGGIO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</si>
</sst>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0_-;\-* #,##0_-;_-* &quot;-&quot;??_-;_-@_-"/>
    <numFmt numFmtId="165" formatCode="0.0"/>
    <numFmt numFmtId="166" formatCode="0.0%"/>
    <numFmt numFmtId="167" formatCode="0.0000"/>
    <numFmt numFmtId="168" formatCode="_-* #,##0.0_-;\-* #,##0.0_-;_-* &quot;-&quot;??_-;_-@_-"/>
    <numFmt numFmtId="169" formatCode="_-* #,##0.0\ _€_-;\-* #,##0.0\ _€_-;_-* &quot;-&quot;?\ _€_-;_-@_-"/>
    <numFmt numFmtId="170" formatCode="#,##0.00_ ;\-#,##0.00\ "/>
    <numFmt numFmtId="171" formatCode="#,##0.0"/>
  </numFmts>
  <fonts count="37" x14ac:knownFonts="1">
    <font>
      <sz val="11"/>
      <color theme="1"/>
      <name val="Calibri"/>
      <family val="2"/>
      <scheme val="minor"/>
    </font>
    <font>
      <sz val="11"/>
      <color theme="1"/>
      <name val="Calibri"/>
      <family val="2"/>
      <scheme val="minor"/>
    </font>
    <font>
      <b/>
      <sz val="10"/>
      <name val="Verdana"/>
      <family val="2"/>
    </font>
    <font>
      <sz val="8"/>
      <color theme="1"/>
      <name val="Verdana"/>
      <family val="2"/>
    </font>
    <font>
      <sz val="10"/>
      <name val="Verdana"/>
      <family val="2"/>
    </font>
    <font>
      <b/>
      <i/>
      <sz val="10"/>
      <name val="Verdana"/>
      <family val="2"/>
    </font>
    <font>
      <sz val="10"/>
      <name val="Arial"/>
      <family val="2"/>
    </font>
    <font>
      <i/>
      <sz val="8"/>
      <color theme="1"/>
      <name val="Verdana"/>
      <family val="2"/>
    </font>
    <font>
      <i/>
      <sz val="10"/>
      <name val="Verdana"/>
      <family val="2"/>
    </font>
    <font>
      <i/>
      <sz val="10"/>
      <color theme="1"/>
      <name val="Verdana"/>
      <family val="2"/>
    </font>
    <font>
      <b/>
      <sz val="11"/>
      <color theme="1"/>
      <name val="Calibri"/>
      <family val="2"/>
      <scheme val="minor"/>
    </font>
    <font>
      <b/>
      <sz val="8"/>
      <color theme="1"/>
      <name val="Verdana"/>
      <family val="2"/>
    </font>
    <font>
      <sz val="8"/>
      <name val="Calibri"/>
      <family val="2"/>
      <scheme val="minor"/>
    </font>
    <font>
      <sz val="12"/>
      <color rgb="FFFF0000"/>
      <name val="Verdana"/>
      <family val="2"/>
    </font>
    <font>
      <b/>
      <sz val="12"/>
      <name val="Verdana"/>
      <family val="2"/>
    </font>
    <font>
      <sz val="12"/>
      <color theme="1"/>
      <name val="Verdana"/>
      <family val="2"/>
    </font>
    <font>
      <sz val="12"/>
      <name val="Verdana"/>
      <family val="2"/>
    </font>
    <font>
      <i/>
      <sz val="12"/>
      <name val="Verdana"/>
      <family val="2"/>
    </font>
    <font>
      <i/>
      <sz val="12"/>
      <color theme="1"/>
      <name val="Verdana"/>
      <family val="2"/>
    </font>
    <font>
      <sz val="12"/>
      <color theme="1"/>
      <name val="Calibri"/>
      <family val="2"/>
      <scheme val="minor"/>
    </font>
    <font>
      <b/>
      <i/>
      <sz val="8"/>
      <color theme="1"/>
      <name val="Verdana"/>
      <family val="2"/>
    </font>
    <font>
      <b/>
      <i/>
      <sz val="12"/>
      <color theme="1"/>
      <name val="Verdana"/>
      <family val="2"/>
    </font>
    <font>
      <b/>
      <i/>
      <sz val="9"/>
      <color theme="1"/>
      <name val="Verdana"/>
      <family val="2"/>
    </font>
    <font>
      <b/>
      <sz val="12"/>
      <color theme="1"/>
      <name val="Verdana"/>
      <family val="2"/>
    </font>
    <font>
      <b/>
      <i/>
      <sz val="12"/>
      <name val="Verdana"/>
      <family val="2"/>
    </font>
    <font>
      <i/>
      <sz val="11"/>
      <color theme="1"/>
      <name val="Calibri"/>
      <family val="2"/>
      <scheme val="minor"/>
    </font>
    <font>
      <i/>
      <sz val="9"/>
      <name val="Verdana"/>
      <family val="2"/>
    </font>
    <font>
      <i/>
      <sz val="8"/>
      <name val="Verdana"/>
      <family val="2"/>
    </font>
    <font>
      <i/>
      <sz val="10"/>
      <color theme="1"/>
      <name val="Calibri"/>
      <family val="2"/>
      <scheme val="minor"/>
    </font>
    <font>
      <i/>
      <sz val="12"/>
      <color theme="1"/>
      <name val="Calibri"/>
      <family val="2"/>
      <scheme val="minor"/>
    </font>
    <font>
      <b/>
      <sz val="12"/>
      <color theme="1"/>
      <name val="Calibri"/>
      <family val="2"/>
      <scheme val="minor"/>
    </font>
    <font>
      <sz val="11"/>
      <color theme="1"/>
      <name val="Times New Roman"/>
      <family val="1"/>
    </font>
    <font>
      <sz val="20"/>
      <color rgb="FF0099FF"/>
      <name val="Cambria"/>
      <family val="1"/>
    </font>
    <font>
      <sz val="10"/>
      <color theme="1"/>
      <name val="Verdana"/>
      <family val="2"/>
    </font>
    <font>
      <b/>
      <sz val="18"/>
      <color theme="1"/>
      <name val="Calibri"/>
      <family val="2"/>
      <scheme val="minor"/>
    </font>
    <font>
      <i/>
      <sz val="11"/>
      <color theme="1"/>
      <name val="Verdana"/>
      <family val="2"/>
    </font>
    <font>
      <i/>
      <sz val="11"/>
      <name val="Verdana"/>
      <family val="2"/>
    </font>
  </fonts>
  <fills count="2">
    <fill>
      <patternFill patternType="none"/>
    </fill>
    <fill>
      <patternFill patternType="gray125"/>
    </fill>
  </fills>
  <borders count="20">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style="thin">
        <color indexed="64"/>
      </left>
      <right/>
      <top/>
      <bottom/>
      <diagonal/>
    </border>
    <border>
      <left/>
      <right style="thin">
        <color indexed="64"/>
      </right>
      <top style="double">
        <color indexed="64"/>
      </top>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cellStyleXfs>
  <cellXfs count="205">
    <xf numFmtId="0" fontId="0" fillId="0" borderId="0" xfId="0"/>
    <xf numFmtId="0" fontId="3" fillId="0" borderId="0" xfId="3" applyFont="1" applyAlignment="1">
      <alignment vertical="center"/>
    </xf>
    <xf numFmtId="164" fontId="4" fillId="0" borderId="0" xfId="1" applyNumberFormat="1" applyFont="1" applyFill="1" applyBorder="1" applyAlignment="1">
      <alignment horizontal="left" vertical="center" wrapText="1"/>
    </xf>
    <xf numFmtId="165" fontId="3" fillId="0" borderId="0" xfId="3" applyNumberFormat="1" applyFont="1" applyAlignment="1">
      <alignment vertical="center"/>
    </xf>
    <xf numFmtId="9" fontId="3" fillId="0" borderId="0" xfId="2" applyFont="1" applyAlignment="1">
      <alignment horizontal="right" vertical="center"/>
    </xf>
    <xf numFmtId="164" fontId="3" fillId="0" borderId="0" xfId="5" applyNumberFormat="1" applyFont="1" applyAlignment="1">
      <alignment vertical="center"/>
    </xf>
    <xf numFmtId="0" fontId="1" fillId="0" borderId="0" xfId="3"/>
    <xf numFmtId="0" fontId="11" fillId="0" borderId="0" xfId="3" applyFont="1" applyAlignment="1">
      <alignment vertical="center"/>
    </xf>
    <xf numFmtId="164" fontId="11" fillId="0" borderId="0" xfId="1" applyNumberFormat="1" applyFont="1" applyAlignment="1">
      <alignment vertical="center"/>
    </xf>
    <xf numFmtId="2" fontId="13" fillId="0" borderId="0" xfId="3" applyNumberFormat="1" applyFont="1" applyAlignment="1">
      <alignment vertical="center"/>
    </xf>
    <xf numFmtId="167" fontId="3" fillId="0" borderId="0" xfId="3" applyNumberFormat="1" applyFont="1" applyAlignment="1">
      <alignment vertical="center"/>
    </xf>
    <xf numFmtId="0" fontId="15" fillId="0" borderId="0" xfId="3" applyFont="1"/>
    <xf numFmtId="0" fontId="15" fillId="0" borderId="0" xfId="3" applyFont="1" applyBorder="1"/>
    <xf numFmtId="0" fontId="18" fillId="0" borderId="0" xfId="3" applyFont="1"/>
    <xf numFmtId="164" fontId="15" fillId="0" borderId="0" xfId="1" applyNumberFormat="1" applyFont="1"/>
    <xf numFmtId="164" fontId="13" fillId="0" borderId="0" xfId="1" applyNumberFormat="1" applyFont="1"/>
    <xf numFmtId="43" fontId="13" fillId="0" borderId="0" xfId="1" applyFont="1"/>
    <xf numFmtId="0" fontId="19" fillId="0" borderId="0" xfId="0" applyFont="1"/>
    <xf numFmtId="164" fontId="17" fillId="0" borderId="0" xfId="1" applyNumberFormat="1" applyFont="1" applyBorder="1" applyAlignment="1">
      <alignment wrapText="1"/>
    </xf>
    <xf numFmtId="0" fontId="15" fillId="0" borderId="0" xfId="3" applyFont="1" applyBorder="1" applyAlignment="1"/>
    <xf numFmtId="164" fontId="16" fillId="0" borderId="0" xfId="1" applyNumberFormat="1" applyFont="1" applyBorder="1" applyAlignment="1">
      <alignment vertical="center" wrapText="1"/>
    </xf>
    <xf numFmtId="167" fontId="11" fillId="0" borderId="0" xfId="3" applyNumberFormat="1" applyFont="1" applyAlignment="1">
      <alignment vertical="center"/>
    </xf>
    <xf numFmtId="0" fontId="8" fillId="0" borderId="0" xfId="4" applyFont="1" applyAlignment="1">
      <alignment vertical="center" wrapText="1"/>
    </xf>
    <xf numFmtId="164" fontId="9" fillId="0" borderId="0" xfId="1" applyNumberFormat="1" applyFont="1" applyBorder="1" applyAlignment="1">
      <alignment horizontal="left" vertical="center"/>
    </xf>
    <xf numFmtId="0" fontId="8" fillId="0" borderId="1" xfId="4" applyFont="1" applyBorder="1" applyAlignment="1">
      <alignment vertical="center" wrapText="1"/>
    </xf>
    <xf numFmtId="164" fontId="9" fillId="0" borderId="1" xfId="1" applyNumberFormat="1" applyFont="1" applyBorder="1" applyAlignment="1">
      <alignment horizontal="left" vertical="center"/>
    </xf>
    <xf numFmtId="164" fontId="2" fillId="0" borderId="6" xfId="1" applyNumberFormat="1" applyFont="1" applyFill="1" applyBorder="1" applyAlignment="1">
      <alignment horizontal="left" vertical="center" wrapText="1"/>
    </xf>
    <xf numFmtId="0" fontId="14" fillId="0" borderId="1" xfId="3" applyFont="1" applyBorder="1" applyAlignment="1">
      <alignment vertical="center" wrapText="1"/>
    </xf>
    <xf numFmtId="0" fontId="20" fillId="0" borderId="0" xfId="3" applyFont="1" applyAlignment="1">
      <alignment vertical="center"/>
    </xf>
    <xf numFmtId="0" fontId="20" fillId="0" borderId="0" xfId="3" applyFont="1" applyAlignment="1"/>
    <xf numFmtId="0" fontId="22" fillId="0" borderId="0" xfId="3" applyFont="1" applyAlignment="1">
      <alignment vertical="center"/>
    </xf>
    <xf numFmtId="0" fontId="16" fillId="0" borderId="0" xfId="4" applyFont="1" applyBorder="1" applyAlignment="1">
      <alignment vertical="center" wrapText="1"/>
    </xf>
    <xf numFmtId="164" fontId="14" fillId="0" borderId="0" xfId="1" applyNumberFormat="1" applyFont="1" applyBorder="1" applyAlignment="1">
      <alignment vertical="center" wrapText="1"/>
    </xf>
    <xf numFmtId="0" fontId="17" fillId="0" borderId="0" xfId="4" applyFont="1" applyBorder="1" applyAlignment="1">
      <alignment wrapText="1"/>
    </xf>
    <xf numFmtId="0" fontId="21" fillId="0" borderId="0" xfId="3" applyFont="1" applyBorder="1" applyAlignment="1"/>
    <xf numFmtId="164" fontId="15" fillId="0" borderId="0" xfId="1" applyNumberFormat="1" applyFont="1" applyBorder="1"/>
    <xf numFmtId="0" fontId="18" fillId="0" borderId="0" xfId="3" applyFont="1" applyBorder="1"/>
    <xf numFmtId="0" fontId="23" fillId="0" borderId="0" xfId="3" applyFont="1" applyBorder="1"/>
    <xf numFmtId="0" fontId="23" fillId="0" borderId="0" xfId="3" applyFont="1"/>
    <xf numFmtId="0" fontId="16" fillId="0" borderId="8" xfId="4" applyFont="1" applyBorder="1" applyAlignment="1">
      <alignment horizontal="center" vertical="center" wrapText="1"/>
    </xf>
    <xf numFmtId="0" fontId="14" fillId="0" borderId="8" xfId="4" applyFont="1" applyBorder="1" applyAlignment="1">
      <alignment horizontal="center" vertical="center" wrapText="1"/>
    </xf>
    <xf numFmtId="0" fontId="14" fillId="0" borderId="5" xfId="3" applyFont="1" applyBorder="1" applyAlignment="1">
      <alignment vertical="center" wrapText="1"/>
    </xf>
    <xf numFmtId="0" fontId="16" fillId="0" borderId="7" xfId="4" applyFont="1" applyBorder="1" applyAlignment="1">
      <alignment horizontal="center" vertical="center" wrapText="1"/>
    </xf>
    <xf numFmtId="164" fontId="16" fillId="0" borderId="3" xfId="1" applyNumberFormat="1" applyFont="1" applyBorder="1" applyAlignment="1">
      <alignment vertical="center" wrapText="1"/>
    </xf>
    <xf numFmtId="164" fontId="14" fillId="0" borderId="3" xfId="1" applyNumberFormat="1" applyFont="1" applyBorder="1" applyAlignment="1">
      <alignment vertical="center" wrapText="1"/>
    </xf>
    <xf numFmtId="166" fontId="17" fillId="0" borderId="0" xfId="2" applyNumberFormat="1" applyFont="1" applyBorder="1" applyAlignment="1">
      <alignment horizontal="center" vertical="center" wrapText="1"/>
    </xf>
    <xf numFmtId="166" fontId="17" fillId="0" borderId="8" xfId="2" applyNumberFormat="1" applyFont="1" applyBorder="1" applyAlignment="1">
      <alignment horizontal="center" vertical="center" wrapText="1"/>
    </xf>
    <xf numFmtId="0" fontId="17" fillId="0" borderId="3" xfId="4" applyFont="1" applyBorder="1" applyAlignment="1">
      <alignment vertical="center" wrapText="1"/>
    </xf>
    <xf numFmtId="166" fontId="17" fillId="0" borderId="7" xfId="2" applyNumberFormat="1" applyFont="1" applyBorder="1" applyAlignment="1">
      <alignment horizontal="center" vertical="center" wrapText="1"/>
    </xf>
    <xf numFmtId="0" fontId="14" fillId="0" borderId="10" xfId="4" applyFont="1" applyBorder="1" applyAlignment="1">
      <alignment vertical="center" wrapText="1"/>
    </xf>
    <xf numFmtId="164" fontId="14" fillId="0" borderId="10" xfId="1" applyNumberFormat="1" applyFont="1" applyBorder="1" applyAlignment="1">
      <alignment vertical="center" wrapText="1"/>
    </xf>
    <xf numFmtId="166" fontId="17" fillId="0" borderId="8" xfId="2" applyNumberFormat="1" applyFont="1" applyBorder="1" applyAlignment="1">
      <alignment horizontal="center" wrapText="1"/>
    </xf>
    <xf numFmtId="9" fontId="24" fillId="0" borderId="9" xfId="2" applyNumberFormat="1" applyFont="1" applyBorder="1" applyAlignment="1">
      <alignment horizontal="center" vertical="center" wrapText="1"/>
    </xf>
    <xf numFmtId="9" fontId="24" fillId="0" borderId="10" xfId="2" applyNumberFormat="1" applyFont="1" applyBorder="1" applyAlignment="1">
      <alignment horizontal="center" vertical="center" wrapText="1"/>
    </xf>
    <xf numFmtId="166" fontId="17" fillId="0" borderId="0" xfId="2" applyNumberFormat="1" applyFont="1" applyBorder="1" applyAlignment="1">
      <alignment horizontal="center" wrapText="1"/>
    </xf>
    <xf numFmtId="0" fontId="4" fillId="0" borderId="11" xfId="3" applyFont="1" applyBorder="1" applyAlignment="1">
      <alignment vertical="center" wrapText="1"/>
    </xf>
    <xf numFmtId="164" fontId="3" fillId="0" borderId="0" xfId="3" applyNumberFormat="1" applyFont="1" applyAlignment="1">
      <alignment vertical="center"/>
    </xf>
    <xf numFmtId="168" fontId="8" fillId="0" borderId="0" xfId="1" applyNumberFormat="1" applyFont="1" applyFill="1" applyBorder="1" applyAlignment="1">
      <alignment horizontal="left" vertical="center" wrapText="1"/>
    </xf>
    <xf numFmtId="168" fontId="8" fillId="0" borderId="3" xfId="1" applyNumberFormat="1" applyFont="1" applyFill="1" applyBorder="1" applyAlignment="1">
      <alignment horizontal="left" vertical="center" wrapText="1"/>
    </xf>
    <xf numFmtId="169" fontId="11" fillId="0" borderId="0" xfId="3" applyNumberFormat="1" applyFont="1" applyAlignment="1">
      <alignment vertical="center"/>
    </xf>
    <xf numFmtId="164" fontId="8" fillId="0" borderId="3" xfId="1" applyNumberFormat="1" applyFont="1" applyFill="1" applyBorder="1" applyAlignment="1">
      <alignment horizontal="left" vertical="center" wrapText="1"/>
    </xf>
    <xf numFmtId="164" fontId="4" fillId="0" borderId="1" xfId="1" applyNumberFormat="1" applyFont="1" applyFill="1" applyBorder="1" applyAlignment="1">
      <alignment horizontal="left" vertical="center" wrapText="1"/>
    </xf>
    <xf numFmtId="168" fontId="8" fillId="0" borderId="1" xfId="1" applyNumberFormat="1" applyFont="1" applyFill="1" applyBorder="1" applyAlignment="1">
      <alignment horizontal="left" vertical="center" wrapText="1"/>
    </xf>
    <xf numFmtId="164" fontId="2" fillId="0" borderId="0" xfId="1" applyNumberFormat="1" applyFont="1" applyFill="1" applyBorder="1" applyAlignment="1">
      <alignment horizontal="left" vertical="center" wrapText="1"/>
    </xf>
    <xf numFmtId="0" fontId="1" fillId="0" borderId="0" xfId="3" applyBorder="1"/>
    <xf numFmtId="164" fontId="4" fillId="0" borderId="8" xfId="1" applyNumberFormat="1" applyFont="1" applyFill="1" applyBorder="1" applyAlignment="1">
      <alignment horizontal="left" vertical="center" wrapText="1"/>
    </xf>
    <xf numFmtId="164" fontId="2" fillId="0" borderId="8" xfId="1" applyNumberFormat="1" applyFont="1" applyFill="1" applyBorder="1" applyAlignment="1">
      <alignment horizontal="left" vertical="center" wrapText="1"/>
    </xf>
    <xf numFmtId="0" fontId="0" fillId="0" borderId="0" xfId="3" applyFont="1"/>
    <xf numFmtId="9" fontId="15" fillId="0" borderId="0" xfId="2" applyFont="1" applyBorder="1"/>
    <xf numFmtId="9" fontId="15" fillId="0" borderId="0" xfId="2" applyFont="1" applyBorder="1" applyAlignment="1">
      <alignment horizontal="center"/>
    </xf>
    <xf numFmtId="0" fontId="14" fillId="0" borderId="0" xfId="3" applyFont="1" applyBorder="1" applyAlignment="1">
      <alignment vertical="center"/>
    </xf>
    <xf numFmtId="0" fontId="14" fillId="0" borderId="0" xfId="3" applyFont="1" applyBorder="1" applyAlignment="1">
      <alignment horizontal="left" vertical="center" wrapText="1"/>
    </xf>
    <xf numFmtId="168" fontId="11" fillId="0" borderId="0" xfId="1" applyNumberFormat="1" applyFont="1" applyAlignment="1">
      <alignment vertical="center"/>
    </xf>
    <xf numFmtId="17" fontId="8" fillId="0" borderId="12" xfId="4" quotePrefix="1" applyNumberFormat="1" applyFont="1" applyBorder="1" applyAlignment="1">
      <alignment horizontal="center" vertical="center"/>
    </xf>
    <xf numFmtId="17" fontId="8" fillId="0" borderId="10" xfId="4" quotePrefix="1" applyNumberFormat="1" applyFont="1" applyBorder="1" applyAlignment="1">
      <alignment horizontal="center" vertical="center"/>
    </xf>
    <xf numFmtId="164" fontId="24" fillId="0" borderId="13" xfId="1" applyNumberFormat="1" applyFont="1" applyBorder="1" applyAlignment="1">
      <alignment horizontal="center" vertical="top" wrapText="1"/>
    </xf>
    <xf numFmtId="0" fontId="16" fillId="0" borderId="1" xfId="4" applyFont="1" applyBorder="1" applyAlignment="1">
      <alignment horizontal="right" vertical="center" wrapText="1"/>
    </xf>
    <xf numFmtId="0" fontId="14" fillId="0" borderId="1" xfId="4" applyFont="1" applyBorder="1" applyAlignment="1">
      <alignment horizontal="right" vertical="center" wrapText="1"/>
    </xf>
    <xf numFmtId="9" fontId="0" fillId="0" borderId="0" xfId="2" applyFont="1"/>
    <xf numFmtId="9" fontId="23" fillId="0" borderId="0" xfId="2" applyFont="1" applyBorder="1" applyAlignment="1">
      <alignment horizontal="center"/>
    </xf>
    <xf numFmtId="0" fontId="2" fillId="0" borderId="0" xfId="3" applyFont="1" applyBorder="1" applyAlignment="1">
      <alignment horizontal="left" vertical="top" wrapText="1"/>
    </xf>
    <xf numFmtId="164" fontId="4" fillId="0" borderId="1" xfId="1" applyNumberFormat="1" applyFont="1" applyFill="1" applyBorder="1" applyAlignment="1">
      <alignment horizontal="right" vertical="center" wrapText="1"/>
    </xf>
    <xf numFmtId="164" fontId="4" fillId="0" borderId="13" xfId="1" applyNumberFormat="1" applyFont="1" applyFill="1" applyBorder="1" applyAlignment="1">
      <alignment horizontal="right" vertical="center" wrapText="1"/>
    </xf>
    <xf numFmtId="168" fontId="3" fillId="0" borderId="0" xfId="1" applyNumberFormat="1" applyFont="1" applyAlignment="1">
      <alignment vertical="center"/>
    </xf>
    <xf numFmtId="164" fontId="3" fillId="0" borderId="0" xfId="1" applyNumberFormat="1" applyFont="1" applyAlignment="1">
      <alignment vertical="center"/>
    </xf>
    <xf numFmtId="9" fontId="3" fillId="0" borderId="0" xfId="2" applyFont="1" applyAlignment="1">
      <alignment vertical="center"/>
    </xf>
    <xf numFmtId="0" fontId="3" fillId="0" borderId="0" xfId="3" applyFont="1" applyAlignment="1">
      <alignment horizontal="right" vertical="center" wrapText="1"/>
    </xf>
    <xf numFmtId="0" fontId="4" fillId="0" borderId="1" xfId="3" applyFont="1" applyBorder="1" applyAlignment="1">
      <alignment horizontal="right" vertical="center" wrapText="1"/>
    </xf>
    <xf numFmtId="0" fontId="4" fillId="0" borderId="11" xfId="3" applyFont="1" applyBorder="1" applyAlignment="1">
      <alignment horizontal="right" vertical="center" wrapText="1"/>
    </xf>
    <xf numFmtId="0" fontId="8" fillId="0" borderId="11" xfId="3" applyFont="1" applyBorder="1" applyAlignment="1">
      <alignment horizontal="right" vertical="center" wrapText="1"/>
    </xf>
    <xf numFmtId="164" fontId="1" fillId="0" borderId="0" xfId="3" applyNumberFormat="1"/>
    <xf numFmtId="0" fontId="4" fillId="0" borderId="1" xfId="3" applyFont="1" applyBorder="1" applyAlignment="1">
      <alignment horizontal="left" vertical="center" wrapText="1"/>
    </xf>
    <xf numFmtId="164" fontId="5" fillId="0" borderId="0" xfId="1" applyNumberFormat="1" applyFont="1" applyFill="1" applyBorder="1" applyAlignment="1">
      <alignment horizontal="center" vertical="center" wrapText="1"/>
    </xf>
    <xf numFmtId="164" fontId="0" fillId="0" borderId="0" xfId="1" applyNumberFormat="1" applyFont="1"/>
    <xf numFmtId="0" fontId="10" fillId="0" borderId="0" xfId="0" applyFont="1"/>
    <xf numFmtId="164" fontId="0" fillId="0" borderId="0" xfId="0" applyNumberFormat="1"/>
    <xf numFmtId="164" fontId="26" fillId="0" borderId="0" xfId="1" applyNumberFormat="1" applyFont="1" applyFill="1" applyBorder="1" applyAlignment="1">
      <alignment horizontal="left" vertical="center" wrapText="1"/>
    </xf>
    <xf numFmtId="164" fontId="27" fillId="0" borderId="0" xfId="1" applyNumberFormat="1" applyFont="1" applyFill="1" applyBorder="1" applyAlignment="1">
      <alignment horizontal="right" vertical="center" wrapText="1"/>
    </xf>
    <xf numFmtId="164" fontId="26" fillId="0" borderId="0" xfId="1" applyNumberFormat="1" applyFont="1" applyFill="1" applyBorder="1" applyAlignment="1">
      <alignment horizontal="right" vertical="center" wrapText="1"/>
    </xf>
    <xf numFmtId="164" fontId="4" fillId="0" borderId="0" xfId="1" applyNumberFormat="1" applyFont="1" applyBorder="1" applyAlignment="1">
      <alignment horizontal="right" vertical="center" wrapText="1"/>
    </xf>
    <xf numFmtId="0" fontId="28" fillId="0" borderId="0" xfId="3" applyFont="1" applyAlignment="1">
      <alignment horizontal="right"/>
    </xf>
    <xf numFmtId="0" fontId="25" fillId="0" borderId="1" xfId="0" applyFont="1" applyBorder="1" applyAlignment="1">
      <alignment horizontal="right" vertical="center" wrapText="1"/>
    </xf>
    <xf numFmtId="164" fontId="0" fillId="0" borderId="1" xfId="0" applyNumberFormat="1" applyBorder="1"/>
    <xf numFmtId="164" fontId="25" fillId="0" borderId="1" xfId="1" applyNumberFormat="1" applyFont="1" applyBorder="1"/>
    <xf numFmtId="17" fontId="8" fillId="0" borderId="0" xfId="4" quotePrefix="1" applyNumberFormat="1" applyFont="1" applyAlignment="1">
      <alignment horizontal="center" vertical="center"/>
    </xf>
    <xf numFmtId="164" fontId="5" fillId="0" borderId="0" xfId="1" applyNumberFormat="1" applyFont="1" applyFill="1" applyBorder="1" applyAlignment="1">
      <alignment horizontal="left" vertical="center" wrapText="1"/>
    </xf>
    <xf numFmtId="43" fontId="25" fillId="0" borderId="1" xfId="1" applyFont="1" applyBorder="1"/>
    <xf numFmtId="43" fontId="10" fillId="0" borderId="0" xfId="0" applyNumberFormat="1" applyFont="1"/>
    <xf numFmtId="164" fontId="5" fillId="0" borderId="1" xfId="1" applyNumberFormat="1" applyFont="1" applyFill="1" applyBorder="1" applyAlignment="1">
      <alignment horizontal="left" vertical="center" wrapText="1"/>
    </xf>
    <xf numFmtId="0" fontId="0" fillId="0" borderId="1" xfId="0" applyBorder="1" applyAlignment="1">
      <alignment vertical="center"/>
    </xf>
    <xf numFmtId="170" fontId="0" fillId="0" borderId="0" xfId="0" applyNumberFormat="1"/>
    <xf numFmtId="170" fontId="0" fillId="0" borderId="1" xfId="0" applyNumberFormat="1" applyBorder="1"/>
    <xf numFmtId="0" fontId="0" fillId="0" borderId="1" xfId="0" applyBorder="1"/>
    <xf numFmtId="0" fontId="25" fillId="0" borderId="15" xfId="0" applyFont="1" applyBorder="1" applyAlignment="1">
      <alignment horizontal="right" vertical="center" wrapText="1"/>
    </xf>
    <xf numFmtId="164" fontId="25" fillId="0" borderId="4" xfId="1" applyNumberFormat="1" applyFont="1" applyBorder="1"/>
    <xf numFmtId="164" fontId="25" fillId="0" borderId="0" xfId="1" applyNumberFormat="1" applyFont="1" applyBorder="1"/>
    <xf numFmtId="170" fontId="0" fillId="0" borderId="0" xfId="0" applyNumberFormat="1" applyBorder="1"/>
    <xf numFmtId="43" fontId="25" fillId="0" borderId="0" xfId="1" applyFont="1" applyBorder="1"/>
    <xf numFmtId="164" fontId="25" fillId="0" borderId="15" xfId="1" applyNumberFormat="1" applyFont="1" applyBorder="1"/>
    <xf numFmtId="164" fontId="5" fillId="0" borderId="4" xfId="1" applyNumberFormat="1" applyFont="1" applyFill="1" applyBorder="1" applyAlignment="1">
      <alignment horizontal="left" vertical="center" wrapText="1"/>
    </xf>
    <xf numFmtId="0" fontId="10" fillId="0" borderId="0" xfId="0" applyFont="1" applyBorder="1"/>
    <xf numFmtId="43" fontId="10" fillId="0" borderId="0" xfId="0" applyNumberFormat="1" applyFont="1" applyBorder="1"/>
    <xf numFmtId="164" fontId="5" fillId="0" borderId="15" xfId="1" applyNumberFormat="1" applyFont="1" applyFill="1" applyBorder="1" applyAlignment="1">
      <alignment horizontal="left" vertical="center" wrapText="1"/>
    </xf>
    <xf numFmtId="43" fontId="4" fillId="0" borderId="0" xfId="1" applyFont="1" applyFill="1" applyBorder="1" applyAlignment="1">
      <alignment horizontal="left" vertical="center" wrapText="1"/>
    </xf>
    <xf numFmtId="43" fontId="26" fillId="0" borderId="0" xfId="1" applyFont="1" applyFill="1" applyBorder="1" applyAlignment="1">
      <alignment horizontal="left" vertical="center" wrapText="1"/>
    </xf>
    <xf numFmtId="43" fontId="2" fillId="0" borderId="6" xfId="1" applyFont="1" applyFill="1" applyBorder="1" applyAlignment="1">
      <alignment horizontal="left" vertical="center" wrapText="1"/>
    </xf>
    <xf numFmtId="164" fontId="19" fillId="0" borderId="0" xfId="0" applyNumberFormat="1" applyFont="1"/>
    <xf numFmtId="166" fontId="19" fillId="0" borderId="0" xfId="0" applyNumberFormat="1" applyFont="1" applyAlignment="1">
      <alignment horizontal="center"/>
    </xf>
    <xf numFmtId="171" fontId="19" fillId="0" borderId="0" xfId="0" applyNumberFormat="1" applyFont="1" applyAlignment="1">
      <alignment horizontal="center"/>
    </xf>
    <xf numFmtId="0" fontId="30" fillId="0" borderId="0" xfId="0" applyFont="1"/>
    <xf numFmtId="166" fontId="30" fillId="0" borderId="0" xfId="0" applyNumberFormat="1" applyFont="1" applyAlignment="1">
      <alignment horizontal="center"/>
    </xf>
    <xf numFmtId="171" fontId="30" fillId="0" borderId="0" xfId="0" applyNumberFormat="1" applyFont="1" applyAlignment="1">
      <alignment horizontal="center"/>
    </xf>
    <xf numFmtId="1" fontId="3" fillId="0" borderId="0" xfId="3" applyNumberFormat="1" applyFont="1" applyAlignment="1">
      <alignment vertical="center"/>
    </xf>
    <xf numFmtId="0" fontId="2" fillId="0" borderId="1" xfId="3" applyFont="1" applyBorder="1" applyAlignment="1">
      <alignment vertical="center" wrapText="1"/>
    </xf>
    <xf numFmtId="0" fontId="2" fillId="0" borderId="1" xfId="3" applyFont="1" applyBorder="1" applyAlignment="1">
      <alignment vertical="top" wrapText="1"/>
    </xf>
    <xf numFmtId="0" fontId="9" fillId="0" borderId="1" xfId="0" applyFont="1" applyBorder="1" applyAlignment="1">
      <alignment horizontal="left" vertical="center"/>
    </xf>
    <xf numFmtId="0" fontId="19" fillId="0" borderId="1" xfId="0" applyFont="1" applyBorder="1" applyAlignment="1">
      <alignment vertical="center"/>
    </xf>
    <xf numFmtId="0" fontId="19" fillId="0" borderId="1" xfId="0" applyFont="1" applyBorder="1" applyAlignment="1">
      <alignment horizontal="center" vertical="center" wrapText="1"/>
    </xf>
    <xf numFmtId="0" fontId="9" fillId="0" borderId="0" xfId="0" applyFont="1" applyBorder="1" applyAlignment="1">
      <alignment horizontal="left" vertical="center" wrapText="1"/>
    </xf>
    <xf numFmtId="0" fontId="18" fillId="0" borderId="0" xfId="0" applyFont="1" applyAlignment="1">
      <alignment horizontal="left" vertical="center"/>
    </xf>
    <xf numFmtId="0" fontId="35" fillId="0" borderId="1" xfId="0" applyFont="1" applyBorder="1" applyAlignment="1">
      <alignment horizontal="left" vertical="center"/>
    </xf>
    <xf numFmtId="0" fontId="18" fillId="0" borderId="1" xfId="0" applyFont="1" applyBorder="1" applyAlignment="1">
      <alignment horizontal="left" vertical="center"/>
    </xf>
    <xf numFmtId="0" fontId="36" fillId="0" borderId="0" xfId="3" applyFont="1" applyBorder="1" applyAlignment="1">
      <alignment horizontal="left" vertical="center" wrapText="1"/>
    </xf>
    <xf numFmtId="0" fontId="35" fillId="0" borderId="0" xfId="0" applyFont="1" applyBorder="1" applyAlignment="1">
      <alignment horizontal="left" vertical="center"/>
    </xf>
    <xf numFmtId="43" fontId="8" fillId="0" borderId="0" xfId="1" applyFont="1" applyFill="1" applyBorder="1" applyAlignment="1">
      <alignment horizontal="left" vertical="center" wrapText="1"/>
    </xf>
    <xf numFmtId="43" fontId="8" fillId="0" borderId="1" xfId="1" applyFont="1" applyFill="1" applyBorder="1" applyAlignment="1">
      <alignment horizontal="left" vertical="center" wrapText="1"/>
    </xf>
    <xf numFmtId="0" fontId="0" fillId="0" borderId="16" xfId="0" applyBorder="1"/>
    <xf numFmtId="0" fontId="0" fillId="0" borderId="17" xfId="0" applyBorder="1"/>
    <xf numFmtId="0" fontId="0" fillId="0" borderId="18" xfId="0" applyBorder="1"/>
    <xf numFmtId="0" fontId="0" fillId="0" borderId="4" xfId="0" applyBorder="1"/>
    <xf numFmtId="0" fontId="0" fillId="0" borderId="0" xfId="0" applyBorder="1"/>
    <xf numFmtId="0" fontId="0" fillId="0" borderId="8" xfId="0" applyBorder="1"/>
    <xf numFmtId="0" fontId="15" fillId="0" borderId="0" xfId="0" applyFont="1" applyBorder="1" applyAlignment="1">
      <alignment horizontal="left" vertical="center"/>
    </xf>
    <xf numFmtId="0" fontId="0" fillId="0" borderId="19" xfId="0" applyBorder="1"/>
    <xf numFmtId="0" fontId="0" fillId="0" borderId="3" xfId="0" applyBorder="1"/>
    <xf numFmtId="0" fontId="0" fillId="0" borderId="7" xfId="0" applyBorder="1"/>
    <xf numFmtId="0" fontId="32" fillId="0" borderId="4" xfId="0" applyFont="1" applyBorder="1" applyAlignment="1">
      <alignment horizontal="center" vertical="center"/>
    </xf>
    <xf numFmtId="0" fontId="32" fillId="0" borderId="0" xfId="0" applyFont="1" applyBorder="1" applyAlignment="1">
      <alignment horizontal="center" vertical="center"/>
    </xf>
    <xf numFmtId="0" fontId="32" fillId="0" borderId="8" xfId="0" applyFont="1" applyBorder="1" applyAlignment="1">
      <alignment horizontal="center" vertical="center"/>
    </xf>
    <xf numFmtId="17" fontId="18" fillId="0" borderId="4" xfId="0" quotePrefix="1" applyNumberFormat="1" applyFont="1" applyBorder="1" applyAlignment="1">
      <alignment horizontal="center"/>
    </xf>
    <xf numFmtId="17" fontId="18" fillId="0" borderId="0" xfId="0" quotePrefix="1" applyNumberFormat="1" applyFont="1" applyBorder="1" applyAlignment="1">
      <alignment horizontal="center"/>
    </xf>
    <xf numFmtId="17" fontId="18" fillId="0" borderId="8" xfId="0" quotePrefix="1" applyNumberFormat="1" applyFont="1" applyBorder="1" applyAlignment="1">
      <alignment horizontal="center"/>
    </xf>
    <xf numFmtId="0" fontId="0" fillId="0" borderId="4" xfId="0" applyBorder="1" applyAlignment="1">
      <alignment horizontal="center" wrapText="1"/>
    </xf>
    <xf numFmtId="0" fontId="0" fillId="0" borderId="0" xfId="0" applyBorder="1" applyAlignment="1">
      <alignment horizontal="center" wrapText="1"/>
    </xf>
    <xf numFmtId="0" fontId="0" fillId="0" borderId="8" xfId="0" applyBorder="1" applyAlignment="1">
      <alignment horizontal="center" wrapText="1"/>
    </xf>
    <xf numFmtId="0" fontId="34" fillId="0" borderId="4" xfId="0" applyFont="1" applyBorder="1" applyAlignment="1">
      <alignment horizontal="center"/>
    </xf>
    <xf numFmtId="0" fontId="34" fillId="0" borderId="0" xfId="0" applyFont="1" applyBorder="1" applyAlignment="1">
      <alignment horizontal="center"/>
    </xf>
    <xf numFmtId="0" fontId="34" fillId="0" borderId="8" xfId="0" applyFont="1" applyBorder="1" applyAlignment="1">
      <alignment horizontal="center"/>
    </xf>
    <xf numFmtId="0" fontId="33" fillId="0" borderId="4" xfId="0" applyFont="1" applyBorder="1" applyAlignment="1">
      <alignment horizontal="center" vertical="center"/>
    </xf>
    <xf numFmtId="0" fontId="33" fillId="0" borderId="0" xfId="0" applyFont="1" applyBorder="1" applyAlignment="1">
      <alignment horizontal="center" vertical="center"/>
    </xf>
    <xf numFmtId="0" fontId="33" fillId="0" borderId="8" xfId="0" applyFont="1" applyBorder="1" applyAlignment="1">
      <alignment horizontal="center" vertical="center"/>
    </xf>
    <xf numFmtId="0" fontId="14" fillId="0" borderId="2" xfId="3" applyFont="1" applyBorder="1" applyAlignment="1">
      <alignment horizontal="center" vertical="center" wrapText="1"/>
    </xf>
    <xf numFmtId="0" fontId="21" fillId="0" borderId="0" xfId="3" applyFont="1" applyBorder="1" applyAlignment="1">
      <alignment horizontal="left"/>
    </xf>
    <xf numFmtId="164" fontId="16" fillId="0" borderId="0" xfId="1" applyNumberFormat="1" applyFont="1" applyBorder="1" applyAlignment="1">
      <alignment horizontal="right" vertical="center" wrapText="1"/>
    </xf>
    <xf numFmtId="164" fontId="16" fillId="0" borderId="1" xfId="1" applyNumberFormat="1" applyFont="1" applyBorder="1" applyAlignment="1">
      <alignment horizontal="right" vertical="center" wrapText="1"/>
    </xf>
    <xf numFmtId="164" fontId="17" fillId="0" borderId="8" xfId="1" applyNumberFormat="1" applyFont="1" applyBorder="1" applyAlignment="1">
      <alignment horizontal="center" vertical="center" wrapText="1"/>
    </xf>
    <xf numFmtId="164" fontId="17" fillId="0" borderId="13" xfId="1" applyNumberFormat="1" applyFont="1" applyBorder="1" applyAlignment="1">
      <alignment horizontal="center" vertical="center" wrapText="1"/>
    </xf>
    <xf numFmtId="164" fontId="17" fillId="0" borderId="0" xfId="1" applyNumberFormat="1" applyFont="1" applyBorder="1" applyAlignment="1">
      <alignment horizontal="center" vertical="center" wrapText="1"/>
    </xf>
    <xf numFmtId="164" fontId="17" fillId="0" borderId="1" xfId="1" applyNumberFormat="1" applyFont="1" applyBorder="1" applyAlignment="1">
      <alignment horizontal="center" vertical="center" wrapText="1"/>
    </xf>
    <xf numFmtId="0" fontId="18" fillId="0" borderId="0" xfId="3" applyFont="1" applyBorder="1" applyAlignment="1">
      <alignment horizontal="left" vertical="center" wrapText="1"/>
    </xf>
    <xf numFmtId="0" fontId="9" fillId="0" borderId="1" xfId="0" applyFont="1" applyBorder="1" applyAlignment="1">
      <alignment horizontal="left" vertical="center" wrapText="1"/>
    </xf>
    <xf numFmtId="164" fontId="14" fillId="0" borderId="0" xfId="1" applyNumberFormat="1" applyFont="1" applyBorder="1" applyAlignment="1">
      <alignment horizontal="center" vertical="center" wrapText="1"/>
    </xf>
    <xf numFmtId="0" fontId="14" fillId="0" borderId="5" xfId="3" applyFont="1" applyBorder="1" applyAlignment="1">
      <alignment horizontal="center" vertical="center" wrapText="1"/>
    </xf>
    <xf numFmtId="0" fontId="14" fillId="0" borderId="0" xfId="3" applyFont="1" applyBorder="1" applyAlignment="1">
      <alignment horizontal="left" vertical="center" wrapText="1"/>
    </xf>
    <xf numFmtId="0" fontId="14" fillId="0" borderId="1" xfId="3" applyFont="1" applyBorder="1" applyAlignment="1">
      <alignment horizontal="left" vertical="center" wrapText="1"/>
    </xf>
    <xf numFmtId="0" fontId="35" fillId="0" borderId="1" xfId="0" applyFont="1" applyBorder="1" applyAlignment="1">
      <alignment horizontal="left" vertical="center"/>
    </xf>
    <xf numFmtId="0" fontId="7" fillId="0" borderId="0" xfId="3" applyFont="1" applyBorder="1" applyAlignment="1">
      <alignment horizontal="left" vertical="center" wrapText="1"/>
    </xf>
    <xf numFmtId="0" fontId="7" fillId="0" borderId="2" xfId="3" applyFont="1" applyBorder="1" applyAlignment="1">
      <alignment horizontal="left" wrapText="1"/>
    </xf>
    <xf numFmtId="0" fontId="36" fillId="0" borderId="1" xfId="3" applyFont="1" applyBorder="1" applyAlignment="1">
      <alignment horizontal="left" vertical="center" wrapText="1"/>
    </xf>
    <xf numFmtId="0" fontId="4" fillId="0" borderId="0" xfId="3" applyFont="1" applyBorder="1" applyAlignment="1">
      <alignment horizontal="left" vertical="center" wrapText="1"/>
    </xf>
    <xf numFmtId="0" fontId="4" fillId="0" borderId="1" xfId="3" applyFont="1" applyBorder="1" applyAlignment="1">
      <alignment horizontal="left" vertical="center" wrapText="1"/>
    </xf>
    <xf numFmtId="17" fontId="5" fillId="0" borderId="0" xfId="3" quotePrefix="1" applyNumberFormat="1" applyFont="1" applyBorder="1" applyAlignment="1">
      <alignment horizontal="center" vertical="center" wrapText="1"/>
    </xf>
    <xf numFmtId="17" fontId="5" fillId="0" borderId="0" xfId="3" applyNumberFormat="1" applyFont="1" applyBorder="1" applyAlignment="1">
      <alignment horizontal="center" vertical="center" wrapText="1"/>
    </xf>
    <xf numFmtId="0" fontId="8" fillId="0" borderId="2" xfId="3" applyFont="1" applyBorder="1" applyAlignment="1">
      <alignment horizontal="center" vertical="center" wrapText="1"/>
    </xf>
    <xf numFmtId="0" fontId="4" fillId="0" borderId="0" xfId="3" applyFont="1" applyAlignment="1">
      <alignment horizontal="center" vertical="center" wrapText="1"/>
    </xf>
    <xf numFmtId="0" fontId="4" fillId="0" borderId="1" xfId="3" applyFont="1" applyBorder="1" applyAlignment="1">
      <alignment horizontal="center" vertical="center" wrapText="1"/>
    </xf>
    <xf numFmtId="0" fontId="25" fillId="0" borderId="14" xfId="0" applyFont="1" applyBorder="1" applyAlignment="1">
      <alignment horizontal="center"/>
    </xf>
    <xf numFmtId="0" fontId="25" fillId="0" borderId="2" xfId="0" applyFont="1" applyBorder="1" applyAlignment="1">
      <alignment horizontal="center"/>
    </xf>
    <xf numFmtId="0" fontId="7" fillId="0" borderId="2" xfId="3" applyFont="1" applyBorder="1" applyAlignment="1">
      <alignment horizontal="left" vertical="center" wrapText="1"/>
    </xf>
    <xf numFmtId="164" fontId="5" fillId="0" borderId="0" xfId="1" applyNumberFormat="1" applyFont="1" applyFill="1" applyBorder="1" applyAlignment="1">
      <alignment horizontal="center" vertical="center" wrapText="1"/>
    </xf>
    <xf numFmtId="0" fontId="2" fillId="0" borderId="0" xfId="3" applyFont="1" applyBorder="1" applyAlignment="1">
      <alignment horizontal="center" vertical="top" wrapText="1"/>
    </xf>
    <xf numFmtId="0" fontId="2" fillId="0" borderId="8" xfId="3" applyFont="1" applyBorder="1" applyAlignment="1">
      <alignment horizontal="center" vertical="top" wrapText="1"/>
    </xf>
    <xf numFmtId="0" fontId="29" fillId="0" borderId="3" xfId="0" applyFont="1" applyBorder="1" applyAlignment="1">
      <alignment horizontal="center" vertical="center" wrapText="1"/>
    </xf>
    <xf numFmtId="0" fontId="0" fillId="0" borderId="0" xfId="0" applyAlignment="1">
      <alignment horizontal="left" vertical="center" wrapText="1"/>
    </xf>
    <xf numFmtId="0" fontId="9" fillId="0" borderId="0" xfId="0" applyFont="1" applyBorder="1" applyAlignment="1">
      <alignment horizontal="left" vertical="center" wrapText="1"/>
    </xf>
  </cellXfs>
  <cellStyles count="11">
    <cellStyle name="Migliaia" xfId="1" builtinId="3"/>
    <cellStyle name="Migliaia 2 2 2" xfId="5"/>
    <cellStyle name="Migliaia 5" xfId="6"/>
    <cellStyle name="Normale" xfId="0" builtinId="0"/>
    <cellStyle name="Normale 17 3" xfId="10"/>
    <cellStyle name="Normale 2 2 2" xfId="4"/>
    <cellStyle name="Normale 8 5" xfId="3"/>
    <cellStyle name="Normale 8 8" xfId="9"/>
    <cellStyle name="Percentuale" xfId="2" builtinId="5"/>
    <cellStyle name="Percentuale 4 2" xfId="8"/>
    <cellStyle name="Percentuale 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t-intra\data\piani%20di%20spoglio_e_doc\05_pds_III_pop\DCIS\SAN\SAN_A_burgio_DEF\DCIS_OSPDISTPSICHRES_ospedaliz_disturbi_psichici_luogo_residenza_DE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ttura"/>
      <sheetName val="Territorio"/>
      <sheetName val="Tipo dato"/>
      <sheetName val="tipo di patologia"/>
      <sheetName val="Regime di ricovero"/>
      <sheetName val="Sesso"/>
      <sheetName val="Classe di età"/>
      <sheetName val="Stato civile"/>
      <sheetName val="Aggregati clinici di codice"/>
      <sheetName val="Anno"/>
      <sheetName val="Misura"/>
      <sheetName val="flag, note, file aggiuntiv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3:K31"/>
  <sheetViews>
    <sheetView showGridLines="0" tabSelected="1" workbookViewId="0">
      <selection activeCell="B3" sqref="B3"/>
    </sheetView>
  </sheetViews>
  <sheetFormatPr defaultRowHeight="15" x14ac:dyDescent="0.25"/>
  <cols>
    <col min="1" max="1" width="4.7109375" customWidth="1"/>
    <col min="2" max="2" width="13.140625" customWidth="1"/>
    <col min="12" max="12" width="5" customWidth="1"/>
  </cols>
  <sheetData>
    <row r="3" spans="2:11" x14ac:dyDescent="0.25">
      <c r="B3" s="146"/>
      <c r="C3" s="147"/>
      <c r="D3" s="147"/>
      <c r="E3" s="147"/>
      <c r="F3" s="147"/>
      <c r="G3" s="147"/>
      <c r="H3" s="147"/>
      <c r="I3" s="147"/>
      <c r="J3" s="147"/>
      <c r="K3" s="148"/>
    </row>
    <row r="4" spans="2:11" ht="25.5" x14ac:dyDescent="0.25">
      <c r="B4" s="156" t="s">
        <v>123</v>
      </c>
      <c r="C4" s="157"/>
      <c r="D4" s="157"/>
      <c r="E4" s="157"/>
      <c r="F4" s="157"/>
      <c r="G4" s="157"/>
      <c r="H4" s="157"/>
      <c r="I4" s="157"/>
      <c r="J4" s="157"/>
      <c r="K4" s="158"/>
    </row>
    <row r="5" spans="2:11" x14ac:dyDescent="0.25">
      <c r="B5" s="149"/>
      <c r="C5" s="150"/>
      <c r="D5" s="150"/>
      <c r="E5" s="150"/>
      <c r="F5" s="150"/>
      <c r="G5" s="150"/>
      <c r="H5" s="150"/>
      <c r="I5" s="150"/>
      <c r="J5" s="150"/>
      <c r="K5" s="151"/>
    </row>
    <row r="6" spans="2:11" x14ac:dyDescent="0.25">
      <c r="B6" s="149"/>
      <c r="C6" s="150"/>
      <c r="D6" s="150"/>
      <c r="E6" s="150"/>
      <c r="F6" s="150"/>
      <c r="G6" s="150"/>
      <c r="H6" s="150"/>
      <c r="I6" s="150"/>
      <c r="J6" s="150"/>
      <c r="K6" s="151"/>
    </row>
    <row r="7" spans="2:11" x14ac:dyDescent="0.25">
      <c r="B7" s="149"/>
      <c r="C7" s="150"/>
      <c r="D7" s="150"/>
      <c r="E7" s="150"/>
      <c r="F7" s="150"/>
      <c r="G7" s="150"/>
      <c r="H7" s="150"/>
      <c r="I7" s="150"/>
      <c r="J7" s="150"/>
      <c r="K7" s="151"/>
    </row>
    <row r="8" spans="2:11" x14ac:dyDescent="0.25">
      <c r="B8" s="168" t="s">
        <v>121</v>
      </c>
      <c r="C8" s="169"/>
      <c r="D8" s="169"/>
      <c r="E8" s="169"/>
      <c r="F8" s="169"/>
      <c r="G8" s="169"/>
      <c r="H8" s="169"/>
      <c r="I8" s="169"/>
      <c r="J8" s="169"/>
      <c r="K8" s="170"/>
    </row>
    <row r="9" spans="2:11" x14ac:dyDescent="0.25">
      <c r="B9" s="149"/>
      <c r="C9" s="152"/>
      <c r="D9" s="150"/>
      <c r="E9" s="150"/>
      <c r="F9" s="150"/>
      <c r="G9" s="150"/>
      <c r="H9" s="150"/>
      <c r="I9" s="150"/>
      <c r="J9" s="150"/>
      <c r="K9" s="151"/>
    </row>
    <row r="10" spans="2:11" x14ac:dyDescent="0.25">
      <c r="B10" s="149"/>
      <c r="C10" s="150"/>
      <c r="D10" s="150"/>
      <c r="E10" s="150"/>
      <c r="F10" s="150"/>
      <c r="G10" s="150"/>
      <c r="H10" s="150"/>
      <c r="I10" s="150"/>
      <c r="J10" s="150"/>
      <c r="K10" s="151"/>
    </row>
    <row r="11" spans="2:11" x14ac:dyDescent="0.25">
      <c r="B11" s="149"/>
      <c r="C11" s="150"/>
      <c r="D11" s="150"/>
      <c r="E11" s="150"/>
      <c r="F11" s="150"/>
      <c r="G11" s="150"/>
      <c r="H11" s="150"/>
      <c r="I11" s="150"/>
      <c r="J11" s="150"/>
      <c r="K11" s="151"/>
    </row>
    <row r="12" spans="2:11" x14ac:dyDescent="0.25">
      <c r="B12" s="149"/>
      <c r="C12" s="150"/>
      <c r="D12" s="150"/>
      <c r="E12" s="150"/>
      <c r="F12" s="150"/>
      <c r="G12" s="150"/>
      <c r="H12" s="150"/>
      <c r="I12" s="150"/>
      <c r="J12" s="150"/>
      <c r="K12" s="151"/>
    </row>
    <row r="13" spans="2:11" x14ac:dyDescent="0.25">
      <c r="B13" s="149"/>
      <c r="C13" s="150"/>
      <c r="D13" s="150"/>
      <c r="E13" s="150"/>
      <c r="F13" s="150"/>
      <c r="G13" s="150"/>
      <c r="H13" s="150"/>
      <c r="I13" s="150"/>
      <c r="J13" s="150"/>
      <c r="K13" s="151"/>
    </row>
    <row r="14" spans="2:11" ht="23.25" x14ac:dyDescent="0.35">
      <c r="B14" s="165" t="s">
        <v>122</v>
      </c>
      <c r="C14" s="166"/>
      <c r="D14" s="166"/>
      <c r="E14" s="166"/>
      <c r="F14" s="166"/>
      <c r="G14" s="166"/>
      <c r="H14" s="166"/>
      <c r="I14" s="166"/>
      <c r="J14" s="166"/>
      <c r="K14" s="167"/>
    </row>
    <row r="15" spans="2:11" ht="49.9" customHeight="1" x14ac:dyDescent="0.25">
      <c r="B15" s="162" t="s">
        <v>125</v>
      </c>
      <c r="C15" s="163"/>
      <c r="D15" s="163"/>
      <c r="E15" s="163"/>
      <c r="F15" s="163"/>
      <c r="G15" s="163"/>
      <c r="H15" s="163"/>
      <c r="I15" s="163"/>
      <c r="J15" s="163"/>
      <c r="K15" s="164"/>
    </row>
    <row r="16" spans="2:11" x14ac:dyDescent="0.25">
      <c r="B16" s="149"/>
      <c r="C16" s="150"/>
      <c r="D16" s="150"/>
      <c r="E16" s="150"/>
      <c r="F16" s="150"/>
      <c r="G16" s="150"/>
      <c r="H16" s="150"/>
      <c r="I16" s="150"/>
      <c r="J16" s="150"/>
      <c r="K16" s="151"/>
    </row>
    <row r="17" spans="2:11" x14ac:dyDescent="0.25">
      <c r="B17" s="149"/>
      <c r="C17" s="150"/>
      <c r="D17" s="150"/>
      <c r="E17" s="150"/>
      <c r="F17" s="150"/>
      <c r="G17" s="150"/>
      <c r="H17" s="150"/>
      <c r="I17" s="150"/>
      <c r="J17" s="150"/>
      <c r="K17" s="151"/>
    </row>
    <row r="18" spans="2:11" x14ac:dyDescent="0.25">
      <c r="B18" s="149"/>
      <c r="C18" s="150"/>
      <c r="D18" s="150"/>
      <c r="E18" s="150"/>
      <c r="F18" s="150"/>
      <c r="G18" s="150"/>
      <c r="H18" s="150"/>
      <c r="I18" s="150"/>
      <c r="J18" s="150"/>
      <c r="K18" s="151"/>
    </row>
    <row r="19" spans="2:11" x14ac:dyDescent="0.25">
      <c r="B19" s="149"/>
      <c r="C19" s="150"/>
      <c r="D19" s="150"/>
      <c r="E19" s="150"/>
      <c r="F19" s="150"/>
      <c r="G19" s="150"/>
      <c r="H19" s="150"/>
      <c r="I19" s="150"/>
      <c r="J19" s="150"/>
      <c r="K19" s="151"/>
    </row>
    <row r="20" spans="2:11" x14ac:dyDescent="0.25">
      <c r="B20" s="149"/>
      <c r="C20" s="150"/>
      <c r="D20" s="150"/>
      <c r="E20" s="150"/>
      <c r="F20" s="150"/>
      <c r="G20" s="150"/>
      <c r="H20" s="150"/>
      <c r="I20" s="150"/>
      <c r="J20" s="150"/>
      <c r="K20" s="151"/>
    </row>
    <row r="21" spans="2:11" x14ac:dyDescent="0.25">
      <c r="B21" s="149"/>
      <c r="C21" s="150"/>
      <c r="D21" s="150"/>
      <c r="E21" s="150"/>
      <c r="F21" s="150"/>
      <c r="G21" s="150"/>
      <c r="H21" s="150"/>
      <c r="I21" s="150"/>
      <c r="J21" s="150"/>
      <c r="K21" s="151"/>
    </row>
    <row r="22" spans="2:11" x14ac:dyDescent="0.25">
      <c r="B22" s="149"/>
      <c r="C22" s="150"/>
      <c r="D22" s="150"/>
      <c r="E22" s="150"/>
      <c r="F22" s="150"/>
      <c r="G22" s="150"/>
      <c r="H22" s="150"/>
      <c r="I22" s="150"/>
      <c r="J22" s="150"/>
      <c r="K22" s="151"/>
    </row>
    <row r="23" spans="2:11" x14ac:dyDescent="0.25">
      <c r="B23" s="149"/>
      <c r="C23" s="150"/>
      <c r="D23" s="150"/>
      <c r="E23" s="150"/>
      <c r="F23" s="150"/>
      <c r="G23" s="150"/>
      <c r="H23" s="150"/>
      <c r="I23" s="150"/>
      <c r="J23" s="150"/>
      <c r="K23" s="151"/>
    </row>
    <row r="24" spans="2:11" x14ac:dyDescent="0.25">
      <c r="B24" s="149"/>
      <c r="C24" s="150"/>
      <c r="D24" s="150"/>
      <c r="E24" s="150"/>
      <c r="F24" s="150"/>
      <c r="G24" s="150"/>
      <c r="H24" s="150"/>
      <c r="I24" s="150"/>
      <c r="J24" s="150"/>
      <c r="K24" s="151"/>
    </row>
    <row r="25" spans="2:11" x14ac:dyDescent="0.25">
      <c r="B25" s="149"/>
      <c r="C25" s="150"/>
      <c r="D25" s="150"/>
      <c r="E25" s="150"/>
      <c r="F25" s="150"/>
      <c r="G25" s="150"/>
      <c r="H25" s="150"/>
      <c r="I25" s="150"/>
      <c r="J25" s="150"/>
      <c r="K25" s="151"/>
    </row>
    <row r="26" spans="2:11" x14ac:dyDescent="0.25">
      <c r="B26" s="149"/>
      <c r="C26" s="150"/>
      <c r="D26" s="150"/>
      <c r="E26" s="150"/>
      <c r="F26" s="150"/>
      <c r="G26" s="150"/>
      <c r="H26" s="150"/>
      <c r="I26" s="150"/>
      <c r="J26" s="150"/>
      <c r="K26" s="151"/>
    </row>
    <row r="27" spans="2:11" x14ac:dyDescent="0.25">
      <c r="B27" s="149"/>
      <c r="C27" s="150"/>
      <c r="D27" s="150"/>
      <c r="E27" s="150"/>
      <c r="F27" s="150"/>
      <c r="G27" s="150"/>
      <c r="H27" s="150"/>
      <c r="I27" s="150"/>
      <c r="J27" s="150"/>
      <c r="K27" s="151"/>
    </row>
    <row r="28" spans="2:11" x14ac:dyDescent="0.25">
      <c r="B28" s="149"/>
      <c r="C28" s="150"/>
      <c r="D28" s="150"/>
      <c r="E28" s="150"/>
      <c r="F28" s="150"/>
      <c r="G28" s="150"/>
      <c r="H28" s="150"/>
      <c r="I28" s="150"/>
      <c r="J28" s="150"/>
      <c r="K28" s="151"/>
    </row>
    <row r="29" spans="2:11" x14ac:dyDescent="0.25">
      <c r="B29" s="149"/>
      <c r="C29" s="150"/>
      <c r="D29" s="150"/>
      <c r="E29" s="150"/>
      <c r="F29" s="150"/>
      <c r="G29" s="150"/>
      <c r="H29" s="150"/>
      <c r="I29" s="150"/>
      <c r="J29" s="150"/>
      <c r="K29" s="151"/>
    </row>
    <row r="30" spans="2:11" ht="15.75" x14ac:dyDescent="0.25">
      <c r="B30" s="159" t="s">
        <v>124</v>
      </c>
      <c r="C30" s="160"/>
      <c r="D30" s="160"/>
      <c r="E30" s="160"/>
      <c r="F30" s="160"/>
      <c r="G30" s="160"/>
      <c r="H30" s="160"/>
      <c r="I30" s="160"/>
      <c r="J30" s="160"/>
      <c r="K30" s="161"/>
    </row>
    <row r="31" spans="2:11" x14ac:dyDescent="0.25">
      <c r="B31" s="153"/>
      <c r="C31" s="154"/>
      <c r="D31" s="154"/>
      <c r="E31" s="154"/>
      <c r="F31" s="154"/>
      <c r="G31" s="154"/>
      <c r="H31" s="154"/>
      <c r="I31" s="154"/>
      <c r="J31" s="154"/>
      <c r="K31" s="155"/>
    </row>
  </sheetData>
  <mergeCells count="5">
    <mergeCell ref="B4:K4"/>
    <mergeCell ref="B30:K30"/>
    <mergeCell ref="B15:K15"/>
    <mergeCell ref="B14:K14"/>
    <mergeCell ref="B8:K8"/>
  </mergeCells>
  <pageMargins left="0.70866141732283472" right="0.70866141732283472" top="0.74803149606299213" bottom="0.74803149606299213" header="0.31496062992125984" footer="0.31496062992125984"/>
  <pageSetup paperSize="9" scale="8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R49"/>
  <sheetViews>
    <sheetView showGridLines="0" zoomScale="65" zoomScaleNormal="65" zoomScaleSheetLayoutView="100" workbookViewId="0">
      <selection activeCell="A2" sqref="A2"/>
    </sheetView>
  </sheetViews>
  <sheetFormatPr defaultColWidth="9.42578125" defaultRowHeight="15" x14ac:dyDescent="0.25"/>
  <cols>
    <col min="1" max="1" width="21.85546875" style="6" customWidth="1"/>
    <col min="2" max="2" width="15.7109375" style="6" customWidth="1"/>
    <col min="3" max="3" width="12.7109375" style="6" customWidth="1"/>
    <col min="4" max="4" width="15.28515625" style="6" customWidth="1"/>
    <col min="5" max="5" width="11" style="6" customWidth="1"/>
    <col min="6" max="6" width="16.28515625" style="6" customWidth="1"/>
    <col min="7" max="7" width="11.42578125" style="6" customWidth="1"/>
    <col min="8" max="8" width="13" style="6" customWidth="1"/>
    <col min="9" max="9" width="10.7109375" style="6" customWidth="1"/>
    <col min="10" max="10" width="21.28515625" style="6" customWidth="1"/>
    <col min="11" max="16384" width="9.42578125" style="6"/>
  </cols>
  <sheetData>
    <row r="2" spans="1:18" ht="32.25" customHeight="1" thickBot="1" x14ac:dyDescent="0.3">
      <c r="A2" s="141" t="s">
        <v>118</v>
      </c>
      <c r="B2" s="134"/>
      <c r="C2" s="134"/>
      <c r="D2" s="134"/>
      <c r="E2" s="134"/>
      <c r="F2" s="134"/>
      <c r="G2" s="134"/>
      <c r="H2" s="134"/>
      <c r="I2" s="134"/>
      <c r="L2" s="67"/>
      <c r="M2" s="67"/>
      <c r="N2" s="67"/>
    </row>
    <row r="3" spans="1:18" ht="27" customHeight="1" thickTop="1" x14ac:dyDescent="0.25">
      <c r="A3" s="80"/>
      <c r="B3" s="200" t="s">
        <v>72</v>
      </c>
      <c r="C3" s="201"/>
      <c r="D3" s="200" t="s">
        <v>73</v>
      </c>
      <c r="E3" s="201"/>
      <c r="F3" s="200" t="s">
        <v>109</v>
      </c>
      <c r="G3" s="201"/>
      <c r="H3" s="200" t="s">
        <v>45</v>
      </c>
      <c r="I3" s="200"/>
    </row>
    <row r="4" spans="1:18" ht="43.9" customHeight="1" thickBot="1" x14ac:dyDescent="0.3">
      <c r="A4" s="91" t="s">
        <v>67</v>
      </c>
      <c r="B4" s="81" t="s">
        <v>71</v>
      </c>
      <c r="C4" s="82" t="s">
        <v>57</v>
      </c>
      <c r="D4" s="81" t="s">
        <v>71</v>
      </c>
      <c r="E4" s="82" t="s">
        <v>57</v>
      </c>
      <c r="F4" s="81" t="s">
        <v>71</v>
      </c>
      <c r="G4" s="82" t="s">
        <v>57</v>
      </c>
      <c r="H4" s="81" t="s">
        <v>71</v>
      </c>
      <c r="I4" s="81" t="s">
        <v>57</v>
      </c>
      <c r="P4" s="67"/>
      <c r="Q4" s="67"/>
      <c r="R4" s="67"/>
    </row>
    <row r="5" spans="1:18" ht="16.5" customHeight="1" thickTop="1" x14ac:dyDescent="0.25">
      <c r="A5" s="199" t="s">
        <v>126</v>
      </c>
      <c r="B5" s="199"/>
      <c r="C5" s="199"/>
      <c r="D5" s="199"/>
      <c r="E5" s="199"/>
      <c r="F5" s="199"/>
      <c r="G5" s="199"/>
      <c r="H5" s="199"/>
      <c r="I5" s="199"/>
    </row>
    <row r="6" spans="1:18" ht="16.5" customHeight="1" x14ac:dyDescent="0.25">
      <c r="A6" s="6" t="s">
        <v>74</v>
      </c>
      <c r="B6" s="2">
        <v>3102868</v>
      </c>
      <c r="C6" s="65">
        <v>202.90574703145572</v>
      </c>
      <c r="D6" s="2">
        <v>329011</v>
      </c>
      <c r="E6" s="65">
        <v>128.43079763290621</v>
      </c>
      <c r="F6" s="2">
        <v>34919</v>
      </c>
      <c r="G6" s="65">
        <v>125.7731323921075</v>
      </c>
      <c r="H6" s="2">
        <v>3466798</v>
      </c>
      <c r="I6" s="65">
        <v>195.06090826462892</v>
      </c>
    </row>
    <row r="7" spans="1:18" x14ac:dyDescent="0.25">
      <c r="A7" s="100" t="s">
        <v>78</v>
      </c>
      <c r="B7" s="96">
        <v>675092</v>
      </c>
      <c r="C7" s="65">
        <v>201.42128352876298</v>
      </c>
      <c r="D7" s="96">
        <v>68474</v>
      </c>
      <c r="E7" s="65">
        <v>130.51987615737326</v>
      </c>
      <c r="F7" s="96">
        <v>9371</v>
      </c>
      <c r="G7" s="65">
        <v>124.23057838010889</v>
      </c>
      <c r="H7" s="96">
        <v>752937</v>
      </c>
      <c r="I7" s="65">
        <v>194.01261976765602</v>
      </c>
    </row>
    <row r="8" spans="1:18" x14ac:dyDescent="0.25">
      <c r="A8" s="100" t="s">
        <v>59</v>
      </c>
      <c r="B8" s="96">
        <v>1378803</v>
      </c>
      <c r="C8" s="65">
        <v>203.62514959715023</v>
      </c>
      <c r="D8" s="96">
        <v>145086</v>
      </c>
      <c r="E8" s="65">
        <v>135.39772741684337</v>
      </c>
      <c r="F8" s="96">
        <v>14841</v>
      </c>
      <c r="G8" s="65">
        <v>132.38450710868543</v>
      </c>
      <c r="H8" s="96">
        <v>1538730</v>
      </c>
      <c r="I8" s="65">
        <v>196.50491008169053</v>
      </c>
    </row>
    <row r="9" spans="1:18" x14ac:dyDescent="0.25">
      <c r="A9" s="100" t="s">
        <v>60</v>
      </c>
      <c r="B9" s="96">
        <v>1048973</v>
      </c>
      <c r="C9" s="65">
        <v>202.91550421221504</v>
      </c>
      <c r="D9" s="96">
        <v>115451</v>
      </c>
      <c r="E9" s="65">
        <v>118.43650102640946</v>
      </c>
      <c r="F9" s="96">
        <v>10707</v>
      </c>
      <c r="G9" s="65">
        <v>117.95916596619038</v>
      </c>
      <c r="H9" s="96">
        <v>1175131</v>
      </c>
      <c r="I9" s="65">
        <v>193.84178144394099</v>
      </c>
    </row>
    <row r="10" spans="1:18" x14ac:dyDescent="0.25">
      <c r="A10" s="6" t="s">
        <v>61</v>
      </c>
      <c r="B10" s="2">
        <v>780398</v>
      </c>
      <c r="C10" s="65">
        <v>189.81203819076961</v>
      </c>
      <c r="D10" s="2">
        <v>90085</v>
      </c>
      <c r="E10" s="65">
        <v>104.34662729644238</v>
      </c>
      <c r="F10" s="2">
        <v>7567</v>
      </c>
      <c r="G10" s="65">
        <v>107.48512620589401</v>
      </c>
      <c r="H10" s="2">
        <v>878050</v>
      </c>
      <c r="I10" s="65">
        <v>180.33408217071948</v>
      </c>
    </row>
    <row r="11" spans="1:18" x14ac:dyDescent="0.25">
      <c r="A11" s="6" t="s">
        <v>62</v>
      </c>
      <c r="B11" s="2">
        <v>534445</v>
      </c>
      <c r="C11" s="65">
        <v>161.05440737587611</v>
      </c>
      <c r="D11" s="2">
        <v>67805</v>
      </c>
      <c r="E11" s="65">
        <v>93.319001696040161</v>
      </c>
      <c r="F11" s="2">
        <v>5041</v>
      </c>
      <c r="G11" s="65">
        <v>96.334340408649084</v>
      </c>
      <c r="H11" s="2">
        <v>607291</v>
      </c>
      <c r="I11" s="65">
        <v>152.95441406179262</v>
      </c>
    </row>
    <row r="12" spans="1:18" x14ac:dyDescent="0.25">
      <c r="A12" s="6" t="s">
        <v>63</v>
      </c>
      <c r="B12" s="2">
        <v>343839</v>
      </c>
      <c r="C12" s="65">
        <v>129.86408566218481</v>
      </c>
      <c r="D12" s="2">
        <v>47888</v>
      </c>
      <c r="E12" s="65">
        <v>57.141497452388876</v>
      </c>
      <c r="F12" s="2">
        <v>3435</v>
      </c>
      <c r="G12" s="65">
        <v>55.529825327510885</v>
      </c>
      <c r="H12" s="2">
        <v>395162</v>
      </c>
      <c r="I12" s="65">
        <v>120.40498410778356</v>
      </c>
    </row>
    <row r="13" spans="1:18" x14ac:dyDescent="0.25">
      <c r="A13" s="6" t="s">
        <v>64</v>
      </c>
      <c r="B13" s="2">
        <v>215903</v>
      </c>
      <c r="C13" s="65">
        <v>99.524921608314685</v>
      </c>
      <c r="D13" s="2">
        <v>33281</v>
      </c>
      <c r="E13" s="65">
        <v>44.981389381328725</v>
      </c>
      <c r="F13" s="2">
        <v>2170</v>
      </c>
      <c r="G13" s="65">
        <v>43.531225806451616</v>
      </c>
      <c r="H13" s="2">
        <v>251354</v>
      </c>
      <c r="I13" s="65">
        <v>91.819575300174122</v>
      </c>
    </row>
    <row r="14" spans="1:18" ht="14.65" customHeight="1" x14ac:dyDescent="0.25">
      <c r="A14" s="6" t="s">
        <v>65</v>
      </c>
      <c r="B14" s="2">
        <v>132136</v>
      </c>
      <c r="C14" s="65">
        <v>69.177263047163663</v>
      </c>
      <c r="D14" s="2">
        <v>22829</v>
      </c>
      <c r="E14" s="65">
        <v>33.13220684217444</v>
      </c>
      <c r="F14" s="2">
        <v>1501</v>
      </c>
      <c r="G14" s="65">
        <v>31.466455696202548</v>
      </c>
      <c r="H14" s="2">
        <v>156466</v>
      </c>
      <c r="I14" s="65">
        <v>63.556383687190952</v>
      </c>
    </row>
    <row r="15" spans="1:18" x14ac:dyDescent="0.25">
      <c r="A15" s="6" t="s">
        <v>66</v>
      </c>
      <c r="B15" s="2">
        <v>205746</v>
      </c>
      <c r="C15" s="65">
        <v>53.179018109708089</v>
      </c>
      <c r="D15" s="2">
        <v>44292</v>
      </c>
      <c r="E15" s="65">
        <v>26.686728528853969</v>
      </c>
      <c r="F15" s="2">
        <v>2910</v>
      </c>
      <c r="G15" s="65">
        <v>25.022336769759452</v>
      </c>
      <c r="H15" s="2">
        <v>252948</v>
      </c>
      <c r="I15" s="65">
        <v>48.216209813874791</v>
      </c>
    </row>
    <row r="16" spans="1:18" x14ac:dyDescent="0.25">
      <c r="A16" s="6" t="s">
        <v>44</v>
      </c>
      <c r="B16" s="2">
        <v>1439720</v>
      </c>
      <c r="C16" s="65">
        <v>53.134529505737234</v>
      </c>
      <c r="D16" s="2">
        <v>224849</v>
      </c>
      <c r="E16" s="65">
        <v>26.831293090029309</v>
      </c>
      <c r="F16" s="2">
        <v>14563</v>
      </c>
      <c r="G16" s="65">
        <v>25.067841790839797</v>
      </c>
      <c r="H16" s="2">
        <v>1679132</v>
      </c>
      <c r="I16" s="65">
        <v>49.368898466588696</v>
      </c>
    </row>
    <row r="17" spans="1:9" x14ac:dyDescent="0.25">
      <c r="A17" s="63" t="s">
        <v>92</v>
      </c>
      <c r="B17" s="63">
        <v>6755055</v>
      </c>
      <c r="C17" s="66">
        <v>151.96241860651014</v>
      </c>
      <c r="D17" s="63">
        <v>860040</v>
      </c>
      <c r="E17" s="66">
        <v>81.609572566392401</v>
      </c>
      <c r="F17" s="63">
        <v>72106</v>
      </c>
      <c r="G17" s="66">
        <v>89.606277008848124</v>
      </c>
      <c r="H17" s="63">
        <v>7687201</v>
      </c>
      <c r="I17" s="66">
        <v>143.50647818627348</v>
      </c>
    </row>
    <row r="18" spans="1:9" x14ac:dyDescent="0.25">
      <c r="A18" s="199" t="s">
        <v>127</v>
      </c>
      <c r="B18" s="199"/>
      <c r="C18" s="199"/>
      <c r="D18" s="199"/>
      <c r="E18" s="199"/>
      <c r="F18" s="199"/>
      <c r="G18" s="199"/>
      <c r="H18" s="199"/>
      <c r="I18" s="199"/>
    </row>
    <row r="19" spans="1:9" x14ac:dyDescent="0.25">
      <c r="A19" s="92"/>
      <c r="B19" s="92"/>
      <c r="C19" s="92"/>
      <c r="D19" s="92"/>
      <c r="E19" s="92"/>
      <c r="F19" s="92"/>
      <c r="G19" s="92"/>
      <c r="H19" s="92"/>
      <c r="I19" s="92"/>
    </row>
    <row r="20" spans="1:9" x14ac:dyDescent="0.25">
      <c r="A20" s="6" t="s">
        <v>74</v>
      </c>
      <c r="B20" s="2">
        <v>3032862</v>
      </c>
      <c r="C20" s="65">
        <v>202.04966282343185</v>
      </c>
      <c r="D20" s="2">
        <v>322098</v>
      </c>
      <c r="E20" s="65">
        <v>129.31577907965931</v>
      </c>
      <c r="F20" s="2">
        <v>32448</v>
      </c>
      <c r="G20" s="65">
        <v>126.74216839250498</v>
      </c>
      <c r="H20" s="2">
        <v>3387408</v>
      </c>
      <c r="I20" s="65">
        <v>194.41225508707521</v>
      </c>
    </row>
    <row r="21" spans="1:9" x14ac:dyDescent="0.25">
      <c r="A21" s="100" t="s">
        <v>78</v>
      </c>
      <c r="B21" s="96">
        <v>653727</v>
      </c>
      <c r="C21" s="65">
        <v>200.18124276647535</v>
      </c>
      <c r="D21" s="96">
        <v>66118</v>
      </c>
      <c r="E21" s="65">
        <v>131.46990819443982</v>
      </c>
      <c r="F21" s="96">
        <v>8814</v>
      </c>
      <c r="G21" s="65">
        <v>125.54719083276611</v>
      </c>
      <c r="H21" s="96">
        <v>728659</v>
      </c>
      <c r="I21" s="65">
        <v>193.04363717459006</v>
      </c>
    </row>
    <row r="22" spans="1:9" x14ac:dyDescent="0.25">
      <c r="A22" s="100" t="s">
        <v>59</v>
      </c>
      <c r="B22" s="96">
        <v>1353108</v>
      </c>
      <c r="C22" s="65">
        <v>202.90395251524606</v>
      </c>
      <c r="D22" s="96">
        <v>142580</v>
      </c>
      <c r="E22" s="65">
        <v>136.5432294852022</v>
      </c>
      <c r="F22" s="96">
        <v>13794</v>
      </c>
      <c r="G22" s="65">
        <v>133.59109105408157</v>
      </c>
      <c r="H22" s="96">
        <v>1509482</v>
      </c>
      <c r="I22" s="65">
        <v>196.00237071392684</v>
      </c>
    </row>
    <row r="23" spans="1:9" x14ac:dyDescent="0.25">
      <c r="A23" s="100" t="s">
        <v>60</v>
      </c>
      <c r="B23" s="96">
        <v>1026027</v>
      </c>
      <c r="C23" s="65">
        <v>202.11349196463632</v>
      </c>
      <c r="D23" s="96">
        <v>113400</v>
      </c>
      <c r="E23" s="65">
        <v>118.9725992945326</v>
      </c>
      <c r="F23" s="96">
        <v>9840</v>
      </c>
      <c r="G23" s="65">
        <v>118.21152743902441</v>
      </c>
      <c r="H23" s="96">
        <v>1149267</v>
      </c>
      <c r="I23" s="65">
        <v>193.19148118757425</v>
      </c>
    </row>
    <row r="24" spans="1:9" x14ac:dyDescent="0.25">
      <c r="A24" s="6" t="s">
        <v>61</v>
      </c>
      <c r="B24" s="2">
        <v>760626</v>
      </c>
      <c r="C24" s="65">
        <v>189.12450202859242</v>
      </c>
      <c r="D24" s="2">
        <v>88324</v>
      </c>
      <c r="E24" s="65">
        <v>104.51074996603425</v>
      </c>
      <c r="F24" s="2">
        <v>6834</v>
      </c>
      <c r="G24" s="65">
        <v>106.9617427568042</v>
      </c>
      <c r="H24" s="2">
        <v>855784</v>
      </c>
      <c r="I24" s="65">
        <v>179.73553783431353</v>
      </c>
    </row>
    <row r="25" spans="1:9" x14ac:dyDescent="0.25">
      <c r="A25" s="6" t="s">
        <v>62</v>
      </c>
      <c r="B25" s="2">
        <v>519470</v>
      </c>
      <c r="C25" s="65">
        <v>160.52285452480456</v>
      </c>
      <c r="D25" s="2">
        <v>66595</v>
      </c>
      <c r="E25" s="65">
        <v>93.401815151287693</v>
      </c>
      <c r="F25" s="2">
        <v>4621</v>
      </c>
      <c r="G25" s="65">
        <v>96.351878381302754</v>
      </c>
      <c r="H25" s="2">
        <v>590686</v>
      </c>
      <c r="I25" s="65">
        <v>152.45349161822057</v>
      </c>
    </row>
    <row r="26" spans="1:9" x14ac:dyDescent="0.25">
      <c r="A26" s="6" t="s">
        <v>63</v>
      </c>
      <c r="B26" s="2">
        <v>333470</v>
      </c>
      <c r="C26" s="65">
        <v>129.42682613128608</v>
      </c>
      <c r="D26" s="2">
        <v>46835</v>
      </c>
      <c r="E26" s="65">
        <v>56.860135155332586</v>
      </c>
      <c r="F26" s="2">
        <v>3150</v>
      </c>
      <c r="G26" s="65">
        <v>55.422825396825374</v>
      </c>
      <c r="H26" s="2">
        <v>383455</v>
      </c>
      <c r="I26" s="65">
        <v>119.95564027069661</v>
      </c>
    </row>
    <row r="27" spans="1:9" ht="14.65" customHeight="1" x14ac:dyDescent="0.25">
      <c r="A27" s="6" t="s">
        <v>64</v>
      </c>
      <c r="B27" s="2">
        <v>209642</v>
      </c>
      <c r="C27" s="65">
        <v>99.215033151753772</v>
      </c>
      <c r="D27" s="2">
        <v>32723</v>
      </c>
      <c r="E27" s="65">
        <v>44.721167374629466</v>
      </c>
      <c r="F27" s="2">
        <v>1980</v>
      </c>
      <c r="G27" s="65">
        <v>43.472075757575759</v>
      </c>
      <c r="H27" s="2">
        <v>244345</v>
      </c>
      <c r="I27" s="65">
        <v>91.465442100308849</v>
      </c>
    </row>
    <row r="28" spans="1:9" x14ac:dyDescent="0.25">
      <c r="A28" s="6" t="s">
        <v>65</v>
      </c>
      <c r="B28" s="2">
        <v>128087</v>
      </c>
      <c r="C28" s="65">
        <v>68.952314052167765</v>
      </c>
      <c r="D28" s="2">
        <v>22403</v>
      </c>
      <c r="E28" s="65">
        <v>32.930264250323624</v>
      </c>
      <c r="F28" s="2">
        <v>1397</v>
      </c>
      <c r="G28" s="65">
        <v>31.475841088045819</v>
      </c>
      <c r="H28" s="2">
        <v>151887</v>
      </c>
      <c r="I28" s="65">
        <v>63.294445936782033</v>
      </c>
    </row>
    <row r="29" spans="1:9" x14ac:dyDescent="0.25">
      <c r="A29" s="6" t="s">
        <v>66</v>
      </c>
      <c r="B29" s="2">
        <v>200744</v>
      </c>
      <c r="C29" s="65">
        <v>52.972864045749809</v>
      </c>
      <c r="D29" s="2">
        <v>44766</v>
      </c>
      <c r="E29" s="65">
        <v>26.43109279363803</v>
      </c>
      <c r="F29" s="2">
        <v>2743</v>
      </c>
      <c r="G29" s="65">
        <v>25.005468465184105</v>
      </c>
      <c r="H29" s="2">
        <v>248253</v>
      </c>
      <c r="I29" s="65">
        <v>47.877725223864367</v>
      </c>
    </row>
    <row r="30" spans="1:9" x14ac:dyDescent="0.25">
      <c r="A30" s="6" t="s">
        <v>44</v>
      </c>
      <c r="B30" s="2">
        <v>1380213</v>
      </c>
      <c r="C30" s="65">
        <v>52.972607546806181</v>
      </c>
      <c r="D30" s="2">
        <v>213809</v>
      </c>
      <c r="E30" s="65">
        <v>26.479616105963732</v>
      </c>
      <c r="F30" s="2">
        <v>15203</v>
      </c>
      <c r="G30" s="65">
        <v>25.027955008879825</v>
      </c>
      <c r="H30" s="2">
        <v>1609225</v>
      </c>
      <c r="I30" s="65">
        <v>49.188622983112985</v>
      </c>
    </row>
    <row r="31" spans="1:9" x14ac:dyDescent="0.25">
      <c r="A31" s="63" t="s">
        <v>93</v>
      </c>
      <c r="B31" s="63">
        <v>6565114</v>
      </c>
      <c r="C31" s="66">
        <v>151.79744451505329</v>
      </c>
      <c r="D31" s="63">
        <v>837553</v>
      </c>
      <c r="E31" s="66">
        <v>82.158671284086026</v>
      </c>
      <c r="F31" s="63">
        <v>68376</v>
      </c>
      <c r="G31" s="66">
        <v>88.371165613665639</v>
      </c>
      <c r="H31" s="63">
        <v>7471043</v>
      </c>
      <c r="I31" s="66">
        <v>143.40999463930265</v>
      </c>
    </row>
    <row r="32" spans="1:9" x14ac:dyDescent="0.25">
      <c r="A32" s="199" t="s">
        <v>128</v>
      </c>
      <c r="B32" s="199"/>
      <c r="C32" s="199"/>
      <c r="D32" s="199"/>
      <c r="E32" s="199"/>
      <c r="F32" s="199"/>
      <c r="G32" s="199"/>
      <c r="H32" s="199"/>
      <c r="I32" s="199"/>
    </row>
    <row r="33" spans="1:9" x14ac:dyDescent="0.25">
      <c r="A33" s="6" t="s">
        <v>74</v>
      </c>
      <c r="B33" s="2">
        <v>3091857</v>
      </c>
      <c r="C33" s="65">
        <v>201.9167389274468</v>
      </c>
      <c r="D33" s="2">
        <v>327832</v>
      </c>
      <c r="E33" s="65">
        <v>129.17157409892894</v>
      </c>
      <c r="F33" s="2">
        <v>33123</v>
      </c>
      <c r="G33" s="65">
        <v>126.92461552395619</v>
      </c>
      <c r="H33" s="2">
        <v>3452812</v>
      </c>
      <c r="I33" s="65">
        <v>194.2904456396696</v>
      </c>
    </row>
    <row r="34" spans="1:9" x14ac:dyDescent="0.25">
      <c r="A34" s="100" t="s">
        <v>78</v>
      </c>
      <c r="B34" s="96">
        <v>684022</v>
      </c>
      <c r="C34" s="65">
        <v>200.55613293139649</v>
      </c>
      <c r="D34" s="96">
        <v>69303</v>
      </c>
      <c r="E34" s="65">
        <v>130.74562573048695</v>
      </c>
      <c r="F34" s="96">
        <v>9031</v>
      </c>
      <c r="G34" s="65">
        <v>125.45821060790614</v>
      </c>
      <c r="H34" s="96">
        <v>762356</v>
      </c>
      <c r="I34" s="65">
        <v>193.32029177969298</v>
      </c>
    </row>
    <row r="35" spans="1:9" x14ac:dyDescent="0.25">
      <c r="A35" s="100" t="s">
        <v>59</v>
      </c>
      <c r="B35" s="96">
        <v>1365481</v>
      </c>
      <c r="C35" s="65">
        <v>202.6288347988727</v>
      </c>
      <c r="D35" s="96">
        <v>143498</v>
      </c>
      <c r="E35" s="65">
        <v>136.59994675884082</v>
      </c>
      <c r="F35" s="96">
        <v>13960</v>
      </c>
      <c r="G35" s="65">
        <v>133.98214828080233</v>
      </c>
      <c r="H35" s="96">
        <v>1522939</v>
      </c>
      <c r="I35" s="65">
        <v>195.7780540914637</v>
      </c>
    </row>
    <row r="36" spans="1:9" x14ac:dyDescent="0.25">
      <c r="A36" s="100" t="s">
        <v>60</v>
      </c>
      <c r="B36" s="96">
        <v>1042354</v>
      </c>
      <c r="C36" s="65">
        <v>201.87676311502597</v>
      </c>
      <c r="D36" s="96">
        <v>115031</v>
      </c>
      <c r="E36" s="65">
        <v>118.95656144865298</v>
      </c>
      <c r="F36" s="96">
        <v>10132</v>
      </c>
      <c r="G36" s="65">
        <v>118.50771318594558</v>
      </c>
      <c r="H36" s="96">
        <v>1167517</v>
      </c>
      <c r="I36" s="65">
        <v>192.98345455355235</v>
      </c>
    </row>
    <row r="37" spans="1:9" x14ac:dyDescent="0.25">
      <c r="A37" s="6" t="s">
        <v>61</v>
      </c>
      <c r="B37" s="2">
        <v>776576</v>
      </c>
      <c r="C37" s="65">
        <v>188.88037313798046</v>
      </c>
      <c r="D37" s="2">
        <v>90084</v>
      </c>
      <c r="E37" s="65">
        <v>104.4470800586121</v>
      </c>
      <c r="F37" s="2">
        <v>7174</v>
      </c>
      <c r="G37" s="65">
        <v>107.06978115416783</v>
      </c>
      <c r="H37" s="2">
        <v>873834</v>
      </c>
      <c r="I37" s="65">
        <v>179.50445281369269</v>
      </c>
    </row>
    <row r="38" spans="1:9" x14ac:dyDescent="0.25">
      <c r="A38" s="6" t="s">
        <v>62</v>
      </c>
      <c r="B38" s="2">
        <v>531646</v>
      </c>
      <c r="C38" s="65">
        <v>160.30791795668571</v>
      </c>
      <c r="D38" s="2">
        <v>67912</v>
      </c>
      <c r="E38" s="65">
        <v>93.430383290140142</v>
      </c>
      <c r="F38" s="2">
        <v>4790</v>
      </c>
      <c r="G38" s="65">
        <v>96.750336116910205</v>
      </c>
      <c r="H38" s="2">
        <v>604348</v>
      </c>
      <c r="I38" s="65">
        <v>152.28898192763131</v>
      </c>
    </row>
    <row r="39" spans="1:9" x14ac:dyDescent="0.25">
      <c r="A39" s="6" t="s">
        <v>63</v>
      </c>
      <c r="B39" s="2">
        <v>342401</v>
      </c>
      <c r="C39" s="65">
        <v>129.24351497221079</v>
      </c>
      <c r="D39" s="2">
        <v>48037</v>
      </c>
      <c r="E39" s="65">
        <v>56.876826612819265</v>
      </c>
      <c r="F39" s="2">
        <v>3263</v>
      </c>
      <c r="G39" s="65">
        <v>55.45</v>
      </c>
      <c r="H39" s="2">
        <v>393701</v>
      </c>
      <c r="I39" s="65">
        <v>119.8021702764279</v>
      </c>
    </row>
    <row r="40" spans="1:9" ht="14.65" customHeight="1" x14ac:dyDescent="0.25">
      <c r="A40" s="6" t="s">
        <v>64</v>
      </c>
      <c r="B40" s="2">
        <v>215243</v>
      </c>
      <c r="C40" s="65">
        <v>99.06285955873112</v>
      </c>
      <c r="D40" s="2">
        <v>33509</v>
      </c>
      <c r="E40" s="65">
        <v>44.715074159181121</v>
      </c>
      <c r="F40" s="2">
        <v>2065</v>
      </c>
      <c r="G40" s="65">
        <v>43.444532687651332</v>
      </c>
      <c r="H40" s="2">
        <v>250817</v>
      </c>
      <c r="I40" s="65">
        <v>91.344117264778561</v>
      </c>
    </row>
    <row r="41" spans="1:9" x14ac:dyDescent="0.25">
      <c r="A41" s="6" t="s">
        <v>65</v>
      </c>
      <c r="B41" s="2">
        <v>131895</v>
      </c>
      <c r="C41" s="65">
        <v>68.861122104704606</v>
      </c>
      <c r="D41" s="2">
        <v>22903</v>
      </c>
      <c r="E41" s="65">
        <v>32.872142950705154</v>
      </c>
      <c r="F41" s="2">
        <v>1448</v>
      </c>
      <c r="G41" s="65">
        <v>31.453591160220988</v>
      </c>
      <c r="H41" s="2">
        <v>156246</v>
      </c>
      <c r="I41" s="65">
        <v>63.239079336431104</v>
      </c>
    </row>
    <row r="42" spans="1:9" x14ac:dyDescent="0.25">
      <c r="A42" s="6" t="s">
        <v>66</v>
      </c>
      <c r="B42" s="2">
        <v>208212</v>
      </c>
      <c r="C42" s="65">
        <v>52.927543465314194</v>
      </c>
      <c r="D42" s="2">
        <v>46301</v>
      </c>
      <c r="E42" s="65">
        <v>26.441314874408761</v>
      </c>
      <c r="F42" s="2">
        <v>2817</v>
      </c>
      <c r="G42" s="65">
        <v>24.99112531061413</v>
      </c>
      <c r="H42" s="2">
        <v>257330</v>
      </c>
      <c r="I42" s="65">
        <v>47.856095286208372</v>
      </c>
    </row>
    <row r="43" spans="1:9" s="64" customFormat="1" x14ac:dyDescent="0.25">
      <c r="A43" s="6" t="s">
        <v>44</v>
      </c>
      <c r="B43" s="2">
        <v>1243787</v>
      </c>
      <c r="C43" s="65">
        <v>52.763596532203678</v>
      </c>
      <c r="D43" s="2">
        <v>193716</v>
      </c>
      <c r="E43" s="65">
        <v>26.437419934336862</v>
      </c>
      <c r="F43" s="2">
        <v>11775</v>
      </c>
      <c r="G43" s="65">
        <v>25.00828025477707</v>
      </c>
      <c r="H43" s="2">
        <v>1449278</v>
      </c>
      <c r="I43" s="65">
        <v>49.01923521919192</v>
      </c>
    </row>
    <row r="44" spans="1:9" x14ac:dyDescent="0.25">
      <c r="A44" s="63" t="s">
        <v>94</v>
      </c>
      <c r="B44" s="63">
        <v>6541617</v>
      </c>
      <c r="C44" s="66">
        <v>154.01538630892014</v>
      </c>
      <c r="D44" s="63">
        <v>830294</v>
      </c>
      <c r="E44" s="66">
        <v>83.620574423035791</v>
      </c>
      <c r="F44" s="63">
        <v>66455</v>
      </c>
      <c r="G44" s="66">
        <v>92.043343164547451</v>
      </c>
      <c r="H44" s="63">
        <v>7438366</v>
      </c>
      <c r="I44" s="66">
        <v>145.60403063387835</v>
      </c>
    </row>
    <row r="45" spans="1:9" x14ac:dyDescent="0.25">
      <c r="A45" s="30"/>
    </row>
    <row r="47" spans="1:9" x14ac:dyDescent="0.25">
      <c r="B47" s="90"/>
      <c r="D47" s="90"/>
      <c r="F47" s="90"/>
      <c r="H47" s="90"/>
    </row>
    <row r="49" spans="2:4" x14ac:dyDescent="0.25">
      <c r="B49" s="78"/>
      <c r="D49" s="78"/>
    </row>
  </sheetData>
  <mergeCells count="7">
    <mergeCell ref="A32:I32"/>
    <mergeCell ref="A18:I18"/>
    <mergeCell ref="B3:C3"/>
    <mergeCell ref="D3:E3"/>
    <mergeCell ref="F3:G3"/>
    <mergeCell ref="H3:I3"/>
    <mergeCell ref="A5:I5"/>
  </mergeCells>
  <pageMargins left="0.25" right="0.25" top="0.75" bottom="0.75" header="0.3" footer="0.3"/>
  <pageSetup paperSize="9" scale="77" orientation="portrait" r:id="rId1"/>
  <headerFooter>
    <oddFooter>&amp;COSSERVATORIO STATISTICO ASSEGNO UNICO</oddFooter>
  </headerFooter>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40"/>
  <sheetViews>
    <sheetView showGridLines="0" zoomScale="84" zoomScaleNormal="84" workbookViewId="0">
      <selection sqref="A1:J1"/>
    </sheetView>
  </sheetViews>
  <sheetFormatPr defaultColWidth="13.28515625" defaultRowHeight="10.5" x14ac:dyDescent="0.25"/>
  <cols>
    <col min="1" max="1" width="23.7109375" style="1" customWidth="1"/>
    <col min="2" max="2" width="14.28515625" style="1" bestFit="1" customWidth="1"/>
    <col min="3" max="3" width="14.28515625" style="1" customWidth="1"/>
    <col min="4" max="4" width="11.5703125" style="1" customWidth="1"/>
    <col min="5" max="5" width="14.42578125" style="1" customWidth="1"/>
    <col min="6" max="6" width="13.28515625" style="1" customWidth="1"/>
    <col min="7" max="7" width="12.28515625" style="1" customWidth="1"/>
    <col min="8" max="9" width="14.42578125" style="1" customWidth="1"/>
    <col min="10" max="10" width="11.7109375" style="1" customWidth="1"/>
    <col min="11" max="11" width="13.5703125" style="1" customWidth="1"/>
    <col min="12" max="16" width="11.42578125" style="1" customWidth="1"/>
    <col min="17" max="16384" width="13.28515625" style="1"/>
  </cols>
  <sheetData>
    <row r="1" spans="1:16" ht="43.5" customHeight="1" thickBot="1" x14ac:dyDescent="0.3">
      <c r="A1" s="180" t="s">
        <v>119</v>
      </c>
      <c r="B1" s="180"/>
      <c r="C1" s="180"/>
      <c r="D1" s="180"/>
      <c r="E1" s="180"/>
      <c r="F1" s="180"/>
      <c r="G1" s="180"/>
      <c r="H1" s="180"/>
      <c r="I1" s="180"/>
      <c r="J1" s="180"/>
    </row>
    <row r="2" spans="1:16" ht="27" customHeight="1" thickTop="1" x14ac:dyDescent="0.25">
      <c r="A2" s="138"/>
      <c r="B2" s="193" t="s">
        <v>51</v>
      </c>
      <c r="C2" s="193"/>
      <c r="D2" s="193"/>
      <c r="E2" s="193"/>
      <c r="F2" s="193"/>
      <c r="G2" s="193"/>
      <c r="H2" s="193"/>
      <c r="I2" s="193"/>
      <c r="J2" s="193"/>
    </row>
    <row r="3" spans="1:16" ht="33" customHeight="1" x14ac:dyDescent="0.25">
      <c r="A3" s="189" t="s">
        <v>98</v>
      </c>
      <c r="B3" s="191" t="s">
        <v>4</v>
      </c>
      <c r="C3" s="191"/>
      <c r="D3" s="192"/>
      <c r="E3" s="191" t="s">
        <v>31</v>
      </c>
      <c r="F3" s="191"/>
      <c r="G3" s="192"/>
      <c r="H3" s="191" t="s">
        <v>32</v>
      </c>
      <c r="I3" s="191"/>
      <c r="J3" s="192"/>
    </row>
    <row r="4" spans="1:16" ht="48.75" customHeight="1" thickBot="1" x14ac:dyDescent="0.3">
      <c r="A4" s="190"/>
      <c r="B4" s="87" t="s">
        <v>95</v>
      </c>
      <c r="C4" s="87" t="s">
        <v>96</v>
      </c>
      <c r="D4" s="87" t="s">
        <v>30</v>
      </c>
      <c r="E4" s="87" t="s">
        <v>95</v>
      </c>
      <c r="F4" s="87" t="s">
        <v>96</v>
      </c>
      <c r="G4" s="87" t="s">
        <v>30</v>
      </c>
      <c r="H4" s="87" t="s">
        <v>95</v>
      </c>
      <c r="I4" s="87" t="s">
        <v>96</v>
      </c>
      <c r="J4" s="87" t="s">
        <v>30</v>
      </c>
      <c r="L4" s="86"/>
    </row>
    <row r="5" spans="1:16" ht="27.4" customHeight="1" thickTop="1" x14ac:dyDescent="0.25">
      <c r="A5" s="2" t="s">
        <v>74</v>
      </c>
      <c r="B5" s="2">
        <v>1967645</v>
      </c>
      <c r="C5" s="123">
        <v>1.7076637299919446</v>
      </c>
      <c r="D5" s="2">
        <v>332.20840004167422</v>
      </c>
      <c r="E5" s="2">
        <v>1918932</v>
      </c>
      <c r="F5" s="123">
        <v>1.7119887520766759</v>
      </c>
      <c r="G5" s="2">
        <v>332.03674852991156</v>
      </c>
      <c r="H5" s="2">
        <v>1955589</v>
      </c>
      <c r="I5" s="123">
        <v>1.7115191382238293</v>
      </c>
      <c r="J5" s="2">
        <v>331.76864906174063</v>
      </c>
      <c r="K5" s="10"/>
      <c r="L5" s="84"/>
      <c r="M5" s="85"/>
      <c r="N5" s="10"/>
      <c r="O5" s="10"/>
      <c r="P5" s="10"/>
    </row>
    <row r="6" spans="1:16" ht="27.4" customHeight="1" x14ac:dyDescent="0.25">
      <c r="A6" s="98" t="s">
        <v>78</v>
      </c>
      <c r="B6" s="96">
        <v>416901</v>
      </c>
      <c r="C6" s="124">
        <v>1.7291611197862322</v>
      </c>
      <c r="D6" s="2">
        <v>334.28509871648271</v>
      </c>
      <c r="E6" s="96">
        <v>402885</v>
      </c>
      <c r="F6" s="124">
        <v>1.7328245032701639</v>
      </c>
      <c r="G6" s="2">
        <v>333.44221296399797</v>
      </c>
      <c r="H6" s="96">
        <v>416981</v>
      </c>
      <c r="I6" s="124">
        <v>1.7479069789750612</v>
      </c>
      <c r="J6" s="2">
        <v>336.89806398852812</v>
      </c>
      <c r="K6" s="10"/>
      <c r="L6" s="84"/>
      <c r="M6" s="85"/>
      <c r="N6" s="10"/>
      <c r="O6" s="10"/>
      <c r="P6" s="10"/>
    </row>
    <row r="7" spans="1:16" ht="27.4" customHeight="1" x14ac:dyDescent="0.25">
      <c r="A7" s="97" t="s">
        <v>59</v>
      </c>
      <c r="B7" s="96">
        <v>843868</v>
      </c>
      <c r="C7" s="124">
        <v>1.7678215076291552</v>
      </c>
      <c r="D7" s="2">
        <v>346.47444518573934</v>
      </c>
      <c r="E7" s="96">
        <v>826088</v>
      </c>
      <c r="F7" s="124">
        <v>1.7728668132208676</v>
      </c>
      <c r="G7" s="2">
        <v>346.68029240226207</v>
      </c>
      <c r="H7" s="96">
        <v>835667</v>
      </c>
      <c r="I7" s="124">
        <v>1.7681612412599756</v>
      </c>
      <c r="J7" s="2">
        <v>345.37469263474543</v>
      </c>
      <c r="K7" s="10"/>
      <c r="L7" s="84"/>
      <c r="M7" s="85"/>
      <c r="N7" s="10"/>
      <c r="O7" s="10"/>
      <c r="P7" s="10"/>
    </row>
    <row r="8" spans="1:16" ht="27.4" customHeight="1" x14ac:dyDescent="0.25">
      <c r="A8" s="97" t="s">
        <v>60</v>
      </c>
      <c r="B8" s="96">
        <v>706876</v>
      </c>
      <c r="C8" s="124">
        <v>1.6231687028559465</v>
      </c>
      <c r="D8" s="2">
        <v>313.95281244518162</v>
      </c>
      <c r="E8" s="96">
        <v>689959</v>
      </c>
      <c r="F8" s="124">
        <v>1.6269329047088306</v>
      </c>
      <c r="G8" s="2">
        <v>313.68334432915606</v>
      </c>
      <c r="H8" s="96">
        <v>702941</v>
      </c>
      <c r="I8" s="124">
        <v>1.6225970600662076</v>
      </c>
      <c r="J8" s="2">
        <v>312.55083393912167</v>
      </c>
      <c r="K8" s="10"/>
      <c r="L8" s="84"/>
      <c r="M8" s="85"/>
      <c r="N8" s="10"/>
      <c r="O8" s="10"/>
      <c r="P8" s="10"/>
    </row>
    <row r="9" spans="1:16" ht="27.4" customHeight="1" x14ac:dyDescent="0.25">
      <c r="A9" s="2" t="s">
        <v>61</v>
      </c>
      <c r="B9" s="2">
        <v>549166</v>
      </c>
      <c r="C9" s="123">
        <v>1.5707855184042712</v>
      </c>
      <c r="D9" s="2">
        <v>282.82103323949372</v>
      </c>
      <c r="E9" s="2">
        <v>534488</v>
      </c>
      <c r="F9" s="123">
        <v>1.573726631842062</v>
      </c>
      <c r="G9" s="2">
        <v>282.49383716753232</v>
      </c>
      <c r="H9" s="2">
        <v>547245</v>
      </c>
      <c r="I9" s="123">
        <v>1.5695456331259308</v>
      </c>
      <c r="J9" s="2">
        <v>281.32847251231152</v>
      </c>
      <c r="K9" s="10"/>
      <c r="L9" s="84"/>
      <c r="M9" s="85"/>
      <c r="N9" s="10"/>
      <c r="O9" s="10"/>
      <c r="P9" s="10"/>
    </row>
    <row r="10" spans="1:16" ht="27.4" customHeight="1" x14ac:dyDescent="0.25">
      <c r="A10" s="2" t="s">
        <v>62</v>
      </c>
      <c r="B10" s="2">
        <v>388085</v>
      </c>
      <c r="C10" s="123">
        <v>1.5429248747052837</v>
      </c>
      <c r="D10" s="2">
        <v>235.78586855972264</v>
      </c>
      <c r="E10" s="2">
        <v>376996</v>
      </c>
      <c r="F10" s="123">
        <v>1.5452073762055831</v>
      </c>
      <c r="G10" s="2">
        <v>235.32656431367951</v>
      </c>
      <c r="H10" s="2">
        <v>386772</v>
      </c>
      <c r="I10" s="123">
        <v>1.5413706266224028</v>
      </c>
      <c r="J10" s="2">
        <v>234.496219555707</v>
      </c>
      <c r="K10" s="10"/>
      <c r="L10" s="84"/>
      <c r="M10" s="85"/>
      <c r="N10" s="10"/>
      <c r="O10" s="10"/>
      <c r="P10" s="10"/>
    </row>
    <row r="11" spans="1:16" ht="27.4" customHeight="1" x14ac:dyDescent="0.25">
      <c r="A11" s="2" t="s">
        <v>63</v>
      </c>
      <c r="B11" s="2">
        <v>256207</v>
      </c>
      <c r="C11" s="123">
        <v>1.5241035568895462</v>
      </c>
      <c r="D11" s="2">
        <v>183.35278930708353</v>
      </c>
      <c r="E11" s="2">
        <v>248457</v>
      </c>
      <c r="F11" s="123">
        <v>1.5251612955159244</v>
      </c>
      <c r="G11" s="2">
        <v>182.82933292279952</v>
      </c>
      <c r="H11" s="2">
        <v>255713</v>
      </c>
      <c r="I11" s="123">
        <v>1.5215651922272235</v>
      </c>
      <c r="J11" s="2">
        <v>182.12479189560162</v>
      </c>
      <c r="K11" s="10"/>
      <c r="L11" s="84"/>
      <c r="M11" s="85"/>
      <c r="N11" s="10"/>
      <c r="O11" s="10"/>
      <c r="P11" s="10"/>
    </row>
    <row r="12" spans="1:16" ht="27.4" customHeight="1" x14ac:dyDescent="0.25">
      <c r="A12" s="2" t="s">
        <v>64</v>
      </c>
      <c r="B12" s="2">
        <v>164146</v>
      </c>
      <c r="C12" s="123">
        <v>1.5155471348677396</v>
      </c>
      <c r="D12" s="2">
        <v>139.10936867179234</v>
      </c>
      <c r="E12" s="2">
        <v>159509</v>
      </c>
      <c r="F12" s="123">
        <v>1.5168548483157691</v>
      </c>
      <c r="G12" s="2">
        <v>138.73164906055467</v>
      </c>
      <c r="H12" s="2">
        <v>164149</v>
      </c>
      <c r="I12" s="123">
        <v>1.5128328530786055</v>
      </c>
      <c r="J12" s="2">
        <v>138.0920513070443</v>
      </c>
      <c r="K12" s="10"/>
      <c r="L12" s="84"/>
      <c r="M12" s="85"/>
      <c r="N12" s="10"/>
      <c r="O12" s="10"/>
      <c r="P12" s="10"/>
    </row>
    <row r="13" spans="1:16" ht="27.4" customHeight="1" x14ac:dyDescent="0.25">
      <c r="A13" s="2" t="s">
        <v>65</v>
      </c>
      <c r="B13" s="2">
        <v>102961</v>
      </c>
      <c r="C13" s="123">
        <v>1.5053661094977711</v>
      </c>
      <c r="D13" s="2">
        <v>95.700879264964414</v>
      </c>
      <c r="E13" s="2">
        <v>100005</v>
      </c>
      <c r="F13" s="123">
        <v>1.504804759762012</v>
      </c>
      <c r="G13" s="2">
        <v>95.251070946452643</v>
      </c>
      <c r="H13" s="2">
        <v>103102</v>
      </c>
      <c r="I13" s="123">
        <v>1.5019980213768889</v>
      </c>
      <c r="J13" s="2">
        <v>94.993030009116993</v>
      </c>
      <c r="K13" s="10"/>
      <c r="L13" s="84"/>
      <c r="M13" s="85"/>
      <c r="N13" s="10"/>
      <c r="O13" s="10"/>
      <c r="P13" s="10"/>
    </row>
    <row r="14" spans="1:16" ht="27.4" customHeight="1" x14ac:dyDescent="0.25">
      <c r="A14" s="2" t="s">
        <v>66</v>
      </c>
      <c r="B14" s="2">
        <v>169819</v>
      </c>
      <c r="C14" s="123">
        <v>1.4773494131987588</v>
      </c>
      <c r="D14" s="2">
        <v>71.275668859197154</v>
      </c>
      <c r="E14" s="2">
        <v>166711</v>
      </c>
      <c r="F14" s="123">
        <v>1.4766032235425377</v>
      </c>
      <c r="G14" s="2">
        <v>70.72331153913062</v>
      </c>
      <c r="H14" s="2">
        <v>173083</v>
      </c>
      <c r="I14" s="123">
        <v>1.4741886840417604</v>
      </c>
      <c r="J14" s="2">
        <v>70.567638358475435</v>
      </c>
      <c r="K14" s="10"/>
      <c r="L14" s="84"/>
      <c r="M14" s="85"/>
      <c r="N14" s="10"/>
      <c r="O14" s="10"/>
      <c r="P14" s="10"/>
    </row>
    <row r="15" spans="1:16" ht="27.4" customHeight="1" x14ac:dyDescent="0.25">
      <c r="A15" s="2" t="s">
        <v>44</v>
      </c>
      <c r="B15" s="2">
        <v>1108096</v>
      </c>
      <c r="C15" s="123">
        <v>1.4929699231835509</v>
      </c>
      <c r="D15" s="2">
        <v>73.899754353413371</v>
      </c>
      <c r="E15" s="2">
        <v>1065580</v>
      </c>
      <c r="F15" s="123">
        <v>1.4887835732652639</v>
      </c>
      <c r="G15" s="2">
        <v>73.382463015446945</v>
      </c>
      <c r="H15" s="2">
        <v>961685</v>
      </c>
      <c r="I15" s="123">
        <v>1.4870804889334865</v>
      </c>
      <c r="J15" s="2">
        <v>73.086818032931774</v>
      </c>
      <c r="K15" s="10"/>
      <c r="L15" s="84"/>
      <c r="M15" s="85"/>
      <c r="N15" s="10"/>
      <c r="O15" s="10"/>
      <c r="P15" s="10"/>
    </row>
    <row r="16" spans="1:16" ht="27.4" customHeight="1" thickBot="1" x14ac:dyDescent="0.3">
      <c r="A16" s="26" t="s">
        <v>75</v>
      </c>
      <c r="B16" s="26">
        <v>4706125</v>
      </c>
      <c r="C16" s="125">
        <v>1.5981239342346409</v>
      </c>
      <c r="D16" s="26">
        <v>228.24400316608671</v>
      </c>
      <c r="E16" s="26">
        <v>4570678</v>
      </c>
      <c r="F16" s="125">
        <v>1.5999433782034087</v>
      </c>
      <c r="G16" s="26">
        <v>228.39667941386381</v>
      </c>
      <c r="H16" s="26">
        <v>4547338</v>
      </c>
      <c r="I16" s="125">
        <v>1.6008587881525411</v>
      </c>
      <c r="J16" s="26">
        <v>232.00148482254895</v>
      </c>
      <c r="K16" s="10"/>
      <c r="L16" s="8"/>
      <c r="M16" s="85"/>
    </row>
    <row r="17" spans="1:16" ht="9.4" customHeight="1" thickTop="1" x14ac:dyDescent="0.25">
      <c r="A17" s="2"/>
      <c r="B17" s="2"/>
      <c r="C17" s="2"/>
      <c r="D17" s="2"/>
      <c r="E17" s="2"/>
      <c r="F17" s="2"/>
      <c r="G17" s="2"/>
      <c r="H17" s="2"/>
      <c r="I17" s="2"/>
      <c r="J17" s="2"/>
      <c r="K17" s="10"/>
      <c r="L17" s="10"/>
      <c r="M17" s="10"/>
      <c r="N17" s="10"/>
      <c r="O17" s="10"/>
      <c r="P17" s="10"/>
    </row>
    <row r="18" spans="1:16" ht="58.5" customHeight="1" x14ac:dyDescent="0.25">
      <c r="A18" s="186" t="s">
        <v>97</v>
      </c>
      <c r="B18" s="186"/>
      <c r="C18" s="186"/>
      <c r="D18" s="186"/>
      <c r="E18" s="186"/>
      <c r="F18" s="186"/>
      <c r="G18" s="186"/>
      <c r="H18" s="186"/>
      <c r="I18" s="186"/>
      <c r="J18" s="186"/>
      <c r="K18" s="10"/>
      <c r="L18" s="10"/>
      <c r="M18" s="10"/>
      <c r="N18" s="10"/>
      <c r="O18" s="10"/>
      <c r="P18" s="10"/>
    </row>
    <row r="19" spans="1:16" ht="12.75" x14ac:dyDescent="0.25">
      <c r="A19" s="2"/>
      <c r="B19" s="2"/>
      <c r="C19" s="2"/>
      <c r="D19" s="2"/>
      <c r="E19" s="2"/>
      <c r="F19" s="2"/>
      <c r="G19" s="2"/>
      <c r="H19" s="2"/>
      <c r="I19" s="2"/>
      <c r="J19" s="2"/>
    </row>
    <row r="20" spans="1:16" ht="12.75" x14ac:dyDescent="0.25">
      <c r="A20" s="2"/>
      <c r="B20" s="2"/>
      <c r="C20" s="2"/>
      <c r="D20" s="2"/>
      <c r="E20" s="2"/>
      <c r="F20" s="2"/>
      <c r="G20" s="2"/>
      <c r="H20" s="2"/>
      <c r="I20" s="2"/>
      <c r="J20" s="2"/>
    </row>
    <row r="21" spans="1:16" ht="12.75" x14ac:dyDescent="0.25">
      <c r="A21" s="2"/>
      <c r="B21" s="2"/>
      <c r="C21" s="2"/>
      <c r="D21" s="2"/>
      <c r="E21" s="2"/>
      <c r="F21" s="2"/>
      <c r="G21" s="2"/>
      <c r="H21" s="2"/>
      <c r="I21" s="2"/>
      <c r="J21" s="2"/>
    </row>
    <row r="22" spans="1:16" ht="12.75" x14ac:dyDescent="0.25">
      <c r="A22" s="2"/>
      <c r="B22" s="2"/>
      <c r="C22" s="2"/>
      <c r="D22" s="2"/>
      <c r="E22" s="2"/>
      <c r="F22" s="2"/>
      <c r="G22" s="2"/>
      <c r="H22" s="2"/>
      <c r="I22" s="2"/>
      <c r="J22" s="2"/>
    </row>
    <row r="23" spans="1:16" ht="12.75" x14ac:dyDescent="0.25">
      <c r="A23" s="2"/>
      <c r="B23" s="2"/>
      <c r="C23" s="2"/>
      <c r="D23" s="2"/>
      <c r="E23" s="2"/>
      <c r="F23" s="2"/>
      <c r="G23" s="2"/>
      <c r="H23" s="2"/>
      <c r="I23" s="2"/>
      <c r="J23" s="2"/>
    </row>
    <row r="24" spans="1:16" ht="12.75" x14ac:dyDescent="0.25">
      <c r="A24" s="2"/>
      <c r="B24" s="2"/>
      <c r="C24" s="2"/>
      <c r="D24" s="2"/>
      <c r="E24" s="2"/>
      <c r="F24" s="2"/>
      <c r="G24" s="2"/>
      <c r="H24" s="2"/>
      <c r="I24" s="2"/>
      <c r="J24" s="2"/>
    </row>
    <row r="25" spans="1:16" ht="12.75" x14ac:dyDescent="0.25">
      <c r="A25" s="2"/>
      <c r="B25" s="2"/>
      <c r="C25" s="2"/>
      <c r="D25" s="2"/>
      <c r="E25" s="2"/>
      <c r="F25" s="2"/>
      <c r="G25" s="2"/>
      <c r="H25" s="2"/>
      <c r="I25" s="2"/>
      <c r="J25" s="2"/>
    </row>
    <row r="26" spans="1:16" x14ac:dyDescent="0.25">
      <c r="B26" s="5"/>
      <c r="C26" s="5"/>
    </row>
    <row r="27" spans="1:16" x14ac:dyDescent="0.25">
      <c r="B27" s="5"/>
      <c r="C27" s="5"/>
    </row>
    <row r="28" spans="1:16" x14ac:dyDescent="0.25">
      <c r="B28" s="5"/>
      <c r="C28" s="5"/>
    </row>
    <row r="29" spans="1:16" x14ac:dyDescent="0.25">
      <c r="B29" s="5"/>
      <c r="C29" s="5"/>
    </row>
    <row r="30" spans="1:16" x14ac:dyDescent="0.25">
      <c r="B30" s="5"/>
      <c r="C30" s="5"/>
    </row>
    <row r="31" spans="1:16" x14ac:dyDescent="0.25">
      <c r="B31" s="5"/>
      <c r="C31" s="5"/>
    </row>
    <row r="32" spans="1:16" x14ac:dyDescent="0.25">
      <c r="B32" s="5"/>
      <c r="C32" s="5"/>
    </row>
    <row r="33" spans="2:3" x14ac:dyDescent="0.25">
      <c r="B33" s="5"/>
      <c r="C33" s="5"/>
    </row>
    <row r="34" spans="2:3" x14ac:dyDescent="0.25">
      <c r="B34" s="5"/>
      <c r="C34" s="5"/>
    </row>
    <row r="35" spans="2:3" x14ac:dyDescent="0.25">
      <c r="B35" s="5"/>
      <c r="C35" s="5"/>
    </row>
    <row r="36" spans="2:3" x14ac:dyDescent="0.25">
      <c r="B36" s="5"/>
      <c r="C36" s="5"/>
    </row>
    <row r="37" spans="2:3" x14ac:dyDescent="0.25">
      <c r="B37" s="5"/>
      <c r="C37" s="5"/>
    </row>
    <row r="38" spans="2:3" x14ac:dyDescent="0.25">
      <c r="B38" s="5"/>
      <c r="C38" s="5"/>
    </row>
    <row r="39" spans="2:3" x14ac:dyDescent="0.25">
      <c r="B39" s="5"/>
      <c r="C39" s="5"/>
    </row>
    <row r="40" spans="2:3" x14ac:dyDescent="0.25">
      <c r="B40" s="5"/>
      <c r="C40" s="5"/>
    </row>
  </sheetData>
  <mergeCells count="7">
    <mergeCell ref="A18:J18"/>
    <mergeCell ref="A1:J1"/>
    <mergeCell ref="A3:A4"/>
    <mergeCell ref="B3:D3"/>
    <mergeCell ref="E3:G3"/>
    <mergeCell ref="H3:J3"/>
    <mergeCell ref="B2:J2"/>
  </mergeCells>
  <pageMargins left="0.70866141732283472" right="0.70866141732283472" top="0.74803149606299213" bottom="0.74803149606299213" header="0.31496062992125984" footer="0.31496062992125984"/>
  <pageSetup paperSize="9" scale="60" orientation="portrait" r:id="rId1"/>
  <headerFooter>
    <oddFooter>&amp;COSSERVATORIO STATISTICO ASSEGNO UNICO</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14"/>
  <sheetViews>
    <sheetView showGridLines="0" workbookViewId="0">
      <selection sqref="A1:C2"/>
    </sheetView>
  </sheetViews>
  <sheetFormatPr defaultRowHeight="15" x14ac:dyDescent="0.25"/>
  <cols>
    <col min="1" max="1" width="55.28515625" customWidth="1"/>
    <col min="2" max="2" width="21.28515625" customWidth="1"/>
    <col min="3" max="3" width="24.7109375" customWidth="1"/>
  </cols>
  <sheetData>
    <row r="1" spans="1:3" ht="54" customHeight="1" x14ac:dyDescent="0.25">
      <c r="A1" s="204" t="s">
        <v>120</v>
      </c>
      <c r="B1" s="204"/>
      <c r="C1" s="204"/>
    </row>
    <row r="2" spans="1:3" ht="15.75" thickBot="1" x14ac:dyDescent="0.3">
      <c r="A2" s="180"/>
      <c r="B2" s="180"/>
      <c r="C2" s="180"/>
    </row>
    <row r="3" spans="1:3" ht="66" customHeight="1" thickTop="1" thickBot="1" x14ac:dyDescent="0.3">
      <c r="A3" s="136" t="s">
        <v>99</v>
      </c>
      <c r="B3" s="137" t="s">
        <v>100</v>
      </c>
      <c r="C3" s="137" t="s">
        <v>101</v>
      </c>
    </row>
    <row r="4" spans="1:3" ht="40.9" customHeight="1" thickTop="1" x14ac:dyDescent="0.25">
      <c r="A4" s="17"/>
      <c r="B4" s="202" t="s">
        <v>103</v>
      </c>
      <c r="C4" s="202"/>
    </row>
    <row r="5" spans="1:3" ht="15.75" x14ac:dyDescent="0.25">
      <c r="A5" s="126" t="s">
        <v>104</v>
      </c>
      <c r="B5" s="127">
        <v>0.80925266419200381</v>
      </c>
      <c r="C5" s="128">
        <v>6620.5953333333327</v>
      </c>
    </row>
    <row r="6" spans="1:3" ht="15.75" x14ac:dyDescent="0.25">
      <c r="A6" s="126" t="s">
        <v>77</v>
      </c>
      <c r="B6" s="127">
        <v>6.1544717679718718E-2</v>
      </c>
      <c r="C6" s="128">
        <v>2720.7150000000001</v>
      </c>
    </row>
    <row r="7" spans="1:3" ht="15.75" x14ac:dyDescent="0.25">
      <c r="A7" s="126" t="s">
        <v>105</v>
      </c>
      <c r="B7" s="127">
        <v>4.6396498345135179E-2</v>
      </c>
      <c r="C7" s="128">
        <v>842.62666666666667</v>
      </c>
    </row>
    <row r="8" spans="1:3" ht="15.75" x14ac:dyDescent="0.25">
      <c r="A8" s="126" t="s">
        <v>106</v>
      </c>
      <c r="B8" s="127">
        <v>3.3282117924817521E-2</v>
      </c>
      <c r="C8" s="128">
        <v>510.89733333333334</v>
      </c>
    </row>
    <row r="9" spans="1:3" ht="15.75" x14ac:dyDescent="0.25">
      <c r="A9" s="126" t="s">
        <v>107</v>
      </c>
      <c r="B9" s="127">
        <v>1.8522909747354842E-2</v>
      </c>
      <c r="C9" s="128">
        <v>454.29966666666667</v>
      </c>
    </row>
    <row r="10" spans="1:3" ht="15.75" x14ac:dyDescent="0.25">
      <c r="A10" s="126" t="s">
        <v>108</v>
      </c>
      <c r="B10" s="127">
        <v>1.5650622016110928E-2</v>
      </c>
      <c r="C10" s="128">
        <v>182.99366666666666</v>
      </c>
    </row>
    <row r="11" spans="1:3" ht="15.75" x14ac:dyDescent="0.25">
      <c r="A11" s="17" t="s">
        <v>76</v>
      </c>
      <c r="B11" s="127">
        <v>1.5350470094858994E-2</v>
      </c>
      <c r="C11" s="128">
        <v>385.76366666666667</v>
      </c>
    </row>
    <row r="12" spans="1:3" ht="15.75" x14ac:dyDescent="0.25">
      <c r="A12" s="129" t="s">
        <v>75</v>
      </c>
      <c r="B12" s="130">
        <v>1</v>
      </c>
      <c r="C12" s="131">
        <v>7532.2033333333329</v>
      </c>
    </row>
    <row r="14" spans="1:3" ht="65.650000000000006" customHeight="1" x14ac:dyDescent="0.25">
      <c r="A14" s="203" t="s">
        <v>102</v>
      </c>
      <c r="B14" s="203"/>
      <c r="C14" s="203"/>
    </row>
  </sheetData>
  <mergeCells count="3">
    <mergeCell ref="B4:C4"/>
    <mergeCell ref="A14:C14"/>
    <mergeCell ref="A1:C2"/>
  </mergeCells>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I18"/>
  <sheetViews>
    <sheetView showGridLines="0" zoomScale="80" zoomScaleNormal="80" zoomScaleSheetLayoutView="80" workbookViewId="0">
      <selection activeCell="A2" sqref="A2"/>
    </sheetView>
  </sheetViews>
  <sheetFormatPr defaultColWidth="32.5703125" defaultRowHeight="15" x14ac:dyDescent="0.2"/>
  <cols>
    <col min="1" max="1" width="23.28515625" style="11" customWidth="1"/>
    <col min="2" max="2" width="24.140625" style="11" customWidth="1"/>
    <col min="3" max="3" width="22.85546875" style="11" customWidth="1"/>
    <col min="4" max="4" width="24.7109375" style="14" customWidth="1"/>
    <col min="5" max="5" width="24" style="13" customWidth="1"/>
    <col min="6" max="6" width="19.28515625" style="11" customWidth="1"/>
    <col min="7" max="7" width="9.28515625" style="11" customWidth="1"/>
    <col min="8" max="8" width="16.28515625" style="11" customWidth="1"/>
    <col min="9" max="16384" width="32.5703125" style="11"/>
  </cols>
  <sheetData>
    <row r="2" spans="1:9" ht="63.4" customHeight="1" thickBot="1" x14ac:dyDescent="0.25">
      <c r="A2" s="139" t="s">
        <v>110</v>
      </c>
      <c r="C2" s="27"/>
      <c r="D2" s="27"/>
      <c r="E2" s="27"/>
    </row>
    <row r="3" spans="1:9" ht="25.15" customHeight="1" thickTop="1" x14ac:dyDescent="0.2">
      <c r="A3" s="41"/>
      <c r="B3" s="171" t="s">
        <v>47</v>
      </c>
      <c r="C3" s="171"/>
      <c r="D3" s="171"/>
      <c r="E3" s="171"/>
      <c r="F3" s="171"/>
      <c r="I3" s="12"/>
    </row>
    <row r="4" spans="1:9" ht="41.65" customHeight="1" thickBot="1" x14ac:dyDescent="0.25">
      <c r="A4" s="75" t="s">
        <v>46</v>
      </c>
      <c r="B4" s="76" t="s">
        <v>84</v>
      </c>
      <c r="C4" s="76" t="s">
        <v>85</v>
      </c>
      <c r="D4" s="76" t="s">
        <v>86</v>
      </c>
      <c r="E4" s="76" t="s">
        <v>87</v>
      </c>
      <c r="F4" s="77" t="s">
        <v>45</v>
      </c>
      <c r="G4" s="12"/>
      <c r="H4" s="12"/>
      <c r="I4" s="12"/>
    </row>
    <row r="5" spans="1:9" ht="25.5" customHeight="1" thickTop="1" x14ac:dyDescent="0.2">
      <c r="A5" s="39" t="s">
        <v>25</v>
      </c>
      <c r="B5" s="20">
        <v>861969</v>
      </c>
      <c r="C5" s="20">
        <v>294565</v>
      </c>
      <c r="D5" s="20">
        <v>40606</v>
      </c>
      <c r="E5" s="20">
        <v>981</v>
      </c>
      <c r="F5" s="32">
        <f>SUM(B5:E5)</f>
        <v>1198121</v>
      </c>
      <c r="G5" s="12"/>
      <c r="H5" s="12"/>
      <c r="I5" s="12"/>
    </row>
    <row r="6" spans="1:9" ht="25.5" customHeight="1" x14ac:dyDescent="0.2">
      <c r="A6" s="39" t="s">
        <v>26</v>
      </c>
      <c r="B6" s="20">
        <v>788670</v>
      </c>
      <c r="C6" s="20">
        <v>864277</v>
      </c>
      <c r="D6" s="20">
        <v>202807</v>
      </c>
      <c r="E6" s="20">
        <v>1332</v>
      </c>
      <c r="F6" s="32">
        <f t="shared" ref="F6:F10" si="0">SUM(B6:E6)</f>
        <v>1857086</v>
      </c>
      <c r="G6" s="12"/>
      <c r="H6" s="12"/>
      <c r="I6" s="12"/>
    </row>
    <row r="7" spans="1:9" ht="25.5" customHeight="1" x14ac:dyDescent="0.2">
      <c r="A7" s="39" t="s">
        <v>27</v>
      </c>
      <c r="B7" s="20">
        <v>461095</v>
      </c>
      <c r="C7" s="20">
        <v>563207</v>
      </c>
      <c r="D7" s="20">
        <v>183210</v>
      </c>
      <c r="E7" s="20">
        <v>694</v>
      </c>
      <c r="F7" s="32">
        <f t="shared" si="0"/>
        <v>1208206</v>
      </c>
      <c r="G7" s="12"/>
      <c r="H7" s="12"/>
      <c r="I7" s="12"/>
    </row>
    <row r="8" spans="1:9" ht="25.5" customHeight="1" x14ac:dyDescent="0.2">
      <c r="A8" s="39" t="s">
        <v>28</v>
      </c>
      <c r="B8" s="20">
        <v>193979</v>
      </c>
      <c r="C8" s="20">
        <v>240847</v>
      </c>
      <c r="D8" s="20">
        <v>65489</v>
      </c>
      <c r="E8" s="20">
        <v>429</v>
      </c>
      <c r="F8" s="32">
        <f t="shared" si="0"/>
        <v>500744</v>
      </c>
      <c r="G8" s="12"/>
      <c r="H8" s="12"/>
      <c r="I8" s="12"/>
    </row>
    <row r="9" spans="1:9" ht="25.5" customHeight="1" x14ac:dyDescent="0.2">
      <c r="A9" s="42" t="s">
        <v>29</v>
      </c>
      <c r="B9" s="43">
        <v>176518</v>
      </c>
      <c r="C9" s="43">
        <v>212641</v>
      </c>
      <c r="D9" s="43">
        <v>48581</v>
      </c>
      <c r="E9" s="43">
        <v>581</v>
      </c>
      <c r="F9" s="44">
        <f t="shared" si="0"/>
        <v>438321</v>
      </c>
      <c r="G9" s="12"/>
      <c r="H9" s="12"/>
      <c r="I9" s="12"/>
    </row>
    <row r="10" spans="1:9" s="38" customFormat="1" ht="25.5" customHeight="1" x14ac:dyDescent="0.2">
      <c r="A10" s="40" t="s">
        <v>45</v>
      </c>
      <c r="B10" s="32">
        <f>SUM(B5:B9)</f>
        <v>2482231</v>
      </c>
      <c r="C10" s="32">
        <f t="shared" ref="C10:E10" si="1">SUM(C5:C9)</f>
        <v>2175537</v>
      </c>
      <c r="D10" s="32">
        <f t="shared" si="1"/>
        <v>540693</v>
      </c>
      <c r="E10" s="32">
        <f t="shared" si="1"/>
        <v>4017</v>
      </c>
      <c r="F10" s="32">
        <f t="shared" si="0"/>
        <v>5202478</v>
      </c>
      <c r="G10" s="37"/>
      <c r="H10" s="37"/>
      <c r="I10" s="37"/>
    </row>
    <row r="11" spans="1:9" ht="44.65" customHeight="1" x14ac:dyDescent="0.2">
      <c r="A11" s="34"/>
      <c r="B11" s="34"/>
      <c r="C11" s="34"/>
      <c r="D11" s="34"/>
      <c r="E11" s="34"/>
      <c r="F11" s="12"/>
      <c r="G11" s="12"/>
      <c r="H11" s="12"/>
      <c r="I11" s="12"/>
    </row>
    <row r="12" spans="1:9" ht="44.65" customHeight="1" x14ac:dyDescent="0.2">
      <c r="A12" s="12"/>
      <c r="B12" s="12"/>
      <c r="C12" s="12"/>
      <c r="D12" s="35"/>
      <c r="E12" s="36"/>
      <c r="F12" s="12"/>
      <c r="G12" s="12"/>
      <c r="H12" s="12"/>
      <c r="I12" s="12"/>
    </row>
    <row r="13" spans="1:9" ht="44.65" customHeight="1" x14ac:dyDescent="0.2">
      <c r="A13" s="12"/>
      <c r="B13" s="12"/>
      <c r="C13" s="12"/>
      <c r="D13" s="35"/>
      <c r="E13" s="36"/>
      <c r="F13" s="12"/>
      <c r="G13" s="12"/>
      <c r="H13" s="12"/>
      <c r="I13" s="12"/>
    </row>
    <row r="14" spans="1:9" ht="44.65" customHeight="1" x14ac:dyDescent="0.2">
      <c r="D14" s="15"/>
      <c r="E14" s="16"/>
    </row>
    <row r="15" spans="1:9" s="13" customFormat="1" ht="44.65" customHeight="1" x14ac:dyDescent="0.2">
      <c r="D15" s="14"/>
    </row>
    <row r="17" spans="4:4" s="13" customFormat="1" x14ac:dyDescent="0.2">
      <c r="D17" s="15"/>
    </row>
    <row r="18" spans="4:4" s="13" customFormat="1" x14ac:dyDescent="0.2">
      <c r="D18" s="15"/>
    </row>
  </sheetData>
  <mergeCells count="1">
    <mergeCell ref="B3:F3"/>
  </mergeCells>
  <pageMargins left="0.25" right="0.25" top="0.75" bottom="0.75" header="0.3" footer="0.3"/>
  <pageSetup paperSize="9" scale="60" orientation="portrait" r:id="rId1"/>
  <headerFooter>
    <oddFooter>&amp;COSSERVATORIO STATISTICO ASSEGNO UNICO</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tabColor rgb="FFFF0000"/>
    <pageSetUpPr fitToPage="1"/>
  </sheetPr>
  <dimension ref="B2:I36"/>
  <sheetViews>
    <sheetView showGridLines="0" zoomScale="80" zoomScaleNormal="80" workbookViewId="0">
      <selection activeCell="B2" sqref="B2:F2"/>
    </sheetView>
  </sheetViews>
  <sheetFormatPr defaultColWidth="32.5703125" defaultRowHeight="15" x14ac:dyDescent="0.2"/>
  <cols>
    <col min="1" max="1" width="11.7109375" style="12" customWidth="1"/>
    <col min="2" max="2" width="31.7109375" style="12" customWidth="1"/>
    <col min="3" max="3" width="17.28515625" style="12" customWidth="1"/>
    <col min="4" max="4" width="29.5703125" style="12" customWidth="1"/>
    <col min="5" max="5" width="22.7109375" style="12" customWidth="1"/>
    <col min="6" max="6" width="26.28515625" style="12" customWidth="1"/>
    <col min="7" max="7" width="11.42578125" style="12" customWidth="1"/>
    <col min="8" max="8" width="19.5703125" style="12" customWidth="1"/>
    <col min="9" max="16384" width="32.5703125" style="12"/>
  </cols>
  <sheetData>
    <row r="2" spans="2:9" ht="63.4" customHeight="1" thickBot="1" x14ac:dyDescent="0.25">
      <c r="B2" s="180" t="s">
        <v>111</v>
      </c>
      <c r="C2" s="180"/>
      <c r="D2" s="180"/>
      <c r="E2" s="180"/>
      <c r="F2" s="180"/>
      <c r="G2" s="70"/>
      <c r="H2" s="70"/>
      <c r="I2" s="70"/>
    </row>
    <row r="3" spans="2:9" ht="31.15" customHeight="1" thickTop="1" x14ac:dyDescent="0.2">
      <c r="B3" s="71"/>
      <c r="C3" s="171" t="s">
        <v>48</v>
      </c>
      <c r="D3" s="182"/>
      <c r="E3" s="181" t="s">
        <v>50</v>
      </c>
      <c r="F3" s="181"/>
    </row>
    <row r="4" spans="2:9" ht="9" customHeight="1" x14ac:dyDescent="0.2">
      <c r="B4" s="183" t="s">
        <v>49</v>
      </c>
      <c r="C4" s="173" t="s">
        <v>54</v>
      </c>
      <c r="D4" s="175" t="s">
        <v>53</v>
      </c>
      <c r="E4" s="173" t="s">
        <v>54</v>
      </c>
      <c r="F4" s="177" t="s">
        <v>53</v>
      </c>
      <c r="G4" s="177"/>
      <c r="H4" s="177"/>
    </row>
    <row r="5" spans="2:9" ht="22.5" customHeight="1" thickBot="1" x14ac:dyDescent="0.25">
      <c r="B5" s="184"/>
      <c r="C5" s="174"/>
      <c r="D5" s="176"/>
      <c r="E5" s="174"/>
      <c r="F5" s="178"/>
      <c r="G5" s="177"/>
      <c r="H5" s="177"/>
    </row>
    <row r="6" spans="2:9" ht="22.9" customHeight="1" thickTop="1" x14ac:dyDescent="0.2">
      <c r="B6" s="31" t="s">
        <v>5</v>
      </c>
      <c r="C6" s="20">
        <v>339529</v>
      </c>
      <c r="D6" s="46">
        <f>+C6/($C$27)</f>
        <v>6.5262938161391545E-2</v>
      </c>
      <c r="E6" s="20">
        <v>549396</v>
      </c>
      <c r="F6" s="45">
        <f>+E6/($E$27)</f>
        <v>6.5623718930633762E-2</v>
      </c>
      <c r="G6" s="69"/>
      <c r="H6" s="69"/>
    </row>
    <row r="7" spans="2:9" ht="21.4" customHeight="1" x14ac:dyDescent="0.2">
      <c r="B7" s="31" t="s">
        <v>6</v>
      </c>
      <c r="C7" s="20">
        <v>9932</v>
      </c>
      <c r="D7" s="46">
        <f t="shared" ref="D7:D25" si="0">+C7/($C$27)</f>
        <v>1.9090902450716754E-3</v>
      </c>
      <c r="E7" s="20">
        <v>16496</v>
      </c>
      <c r="F7" s="45">
        <f t="shared" ref="F7:F30" si="1">+E7/($E$27)</f>
        <v>1.970398159942436E-3</v>
      </c>
      <c r="G7" s="69"/>
      <c r="H7" s="69"/>
    </row>
    <row r="8" spans="2:9" ht="18.75" customHeight="1" x14ac:dyDescent="0.2">
      <c r="B8" s="31" t="s">
        <v>7</v>
      </c>
      <c r="C8" s="20">
        <v>874130</v>
      </c>
      <c r="D8" s="46">
        <f t="shared" si="0"/>
        <v>0.16802185420101728</v>
      </c>
      <c r="E8" s="20">
        <v>1446566</v>
      </c>
      <c r="F8" s="45">
        <f t="shared" si="1"/>
        <v>0.17278800828293464</v>
      </c>
      <c r="G8" s="69"/>
      <c r="H8" s="69"/>
    </row>
    <row r="9" spans="2:9" ht="18.75" customHeight="1" x14ac:dyDescent="0.2">
      <c r="B9" s="31" t="s">
        <v>11</v>
      </c>
      <c r="C9" s="20">
        <v>108835</v>
      </c>
      <c r="D9" s="46">
        <f t="shared" si="0"/>
        <v>2.0919838584612948E-2</v>
      </c>
      <c r="E9" s="20">
        <v>169664</v>
      </c>
      <c r="F9" s="45">
        <f t="shared" si="1"/>
        <v>2.0265860415159643E-2</v>
      </c>
      <c r="G9" s="69"/>
      <c r="H9" s="69"/>
    </row>
    <row r="10" spans="2:9" ht="18.75" customHeight="1" x14ac:dyDescent="0.2">
      <c r="B10" s="31" t="s">
        <v>8</v>
      </c>
      <c r="C10" s="20">
        <v>96966</v>
      </c>
      <c r="D10" s="46">
        <f t="shared" si="0"/>
        <v>1.863842576556787E-2</v>
      </c>
      <c r="E10" s="20">
        <v>172286</v>
      </c>
      <c r="F10" s="45">
        <f t="shared" si="1"/>
        <v>2.0579050520359028E-2</v>
      </c>
      <c r="G10" s="69"/>
      <c r="H10" s="69"/>
    </row>
    <row r="11" spans="2:9" ht="18.75" customHeight="1" x14ac:dyDescent="0.2">
      <c r="B11" s="31" t="s">
        <v>9</v>
      </c>
      <c r="C11" s="20">
        <v>409483</v>
      </c>
      <c r="D11" s="46">
        <f t="shared" si="0"/>
        <v>7.8709222797290063E-2</v>
      </c>
      <c r="E11" s="20">
        <v>673226</v>
      </c>
      <c r="F11" s="45">
        <f t="shared" si="1"/>
        <v>8.0414844303189043E-2</v>
      </c>
      <c r="G11" s="69"/>
      <c r="H11" s="69"/>
    </row>
    <row r="12" spans="2:9" ht="18.75" customHeight="1" x14ac:dyDescent="0.2">
      <c r="B12" s="31" t="s">
        <v>10</v>
      </c>
      <c r="C12" s="20">
        <v>96770</v>
      </c>
      <c r="D12" s="46">
        <f t="shared" si="0"/>
        <v>1.8600751411154453E-2</v>
      </c>
      <c r="E12" s="20">
        <v>156129</v>
      </c>
      <c r="F12" s="45">
        <f t="shared" si="1"/>
        <v>1.8649144902622004E-2</v>
      </c>
      <c r="G12" s="69"/>
      <c r="H12" s="69"/>
    </row>
    <row r="13" spans="2:9" ht="18.75" customHeight="1" x14ac:dyDescent="0.2">
      <c r="B13" s="31" t="s">
        <v>12</v>
      </c>
      <c r="C13" s="20">
        <v>385047</v>
      </c>
      <c r="D13" s="46">
        <f t="shared" si="0"/>
        <v>7.4012230325625594E-2</v>
      </c>
      <c r="E13" s="20">
        <v>622770</v>
      </c>
      <c r="F13" s="45">
        <f t="shared" si="1"/>
        <v>7.4388025101076075E-2</v>
      </c>
      <c r="G13" s="69"/>
      <c r="H13" s="69"/>
    </row>
    <row r="14" spans="2:9" ht="18.75" customHeight="1" x14ac:dyDescent="0.2">
      <c r="B14" s="31" t="s">
        <v>13</v>
      </c>
      <c r="C14" s="20">
        <v>302992</v>
      </c>
      <c r="D14" s="46">
        <f t="shared" si="0"/>
        <v>5.8239938736886536E-2</v>
      </c>
      <c r="E14" s="20">
        <v>472615</v>
      </c>
      <c r="F14" s="45">
        <f t="shared" si="1"/>
        <v>5.6452456738675702E-2</v>
      </c>
      <c r="G14" s="69"/>
      <c r="H14" s="69"/>
    </row>
    <row r="15" spans="2:9" ht="18.75" customHeight="1" x14ac:dyDescent="0.2">
      <c r="B15" s="31" t="s">
        <v>14</v>
      </c>
      <c r="C15" s="20">
        <v>73122</v>
      </c>
      <c r="D15" s="46">
        <f t="shared" si="0"/>
        <v>1.4055225221519438E-2</v>
      </c>
      <c r="E15" s="20">
        <v>115791</v>
      </c>
      <c r="F15" s="45">
        <f t="shared" si="1"/>
        <v>1.3830890721259374E-2</v>
      </c>
      <c r="G15" s="69"/>
      <c r="H15" s="69"/>
    </row>
    <row r="16" spans="2:9" ht="18.75" customHeight="1" x14ac:dyDescent="0.2">
      <c r="B16" s="31" t="s">
        <v>15</v>
      </c>
      <c r="C16" s="20">
        <v>127203</v>
      </c>
      <c r="D16" s="46">
        <f t="shared" si="0"/>
        <v>2.4450463798213081E-2</v>
      </c>
      <c r="E16" s="20">
        <v>204051</v>
      </c>
      <c r="F16" s="45">
        <f t="shared" si="1"/>
        <v>2.4373285337925196E-2</v>
      </c>
      <c r="G16" s="69"/>
      <c r="H16" s="69"/>
    </row>
    <row r="17" spans="2:9" ht="18.75" customHeight="1" x14ac:dyDescent="0.2">
      <c r="B17" s="31" t="s">
        <v>16</v>
      </c>
      <c r="C17" s="20">
        <v>490266</v>
      </c>
      <c r="D17" s="46">
        <f t="shared" si="0"/>
        <v>9.4237015514529801E-2</v>
      </c>
      <c r="E17" s="20">
        <v>776328</v>
      </c>
      <c r="F17" s="45">
        <f t="shared" si="1"/>
        <v>9.2730071696883576E-2</v>
      </c>
      <c r="G17" s="69"/>
      <c r="H17" s="69"/>
    </row>
    <row r="18" spans="2:9" ht="18.75" customHeight="1" x14ac:dyDescent="0.2">
      <c r="B18" s="31" t="s">
        <v>17</v>
      </c>
      <c r="C18" s="20">
        <v>106739</v>
      </c>
      <c r="D18" s="46">
        <f t="shared" si="0"/>
        <v>2.0516953651702131E-2</v>
      </c>
      <c r="E18" s="20">
        <v>173245</v>
      </c>
      <c r="F18" s="45">
        <f t="shared" si="1"/>
        <v>2.06936002194003E-2</v>
      </c>
      <c r="G18" s="69"/>
      <c r="H18" s="69"/>
    </row>
    <row r="19" spans="2:9" ht="18.75" customHeight="1" x14ac:dyDescent="0.2">
      <c r="B19" s="31" t="s">
        <v>18</v>
      </c>
      <c r="C19" s="20">
        <v>22897</v>
      </c>
      <c r="D19" s="46">
        <f t="shared" si="0"/>
        <v>4.4011719030815702E-3</v>
      </c>
      <c r="E19" s="20">
        <v>37125</v>
      </c>
      <c r="F19" s="45">
        <f t="shared" si="1"/>
        <v>4.4344708831148723E-3</v>
      </c>
      <c r="G19" s="69"/>
      <c r="H19" s="69"/>
    </row>
    <row r="20" spans="2:9" ht="18.75" customHeight="1" x14ac:dyDescent="0.2">
      <c r="B20" s="31" t="s">
        <v>19</v>
      </c>
      <c r="C20" s="20">
        <v>505153</v>
      </c>
      <c r="D20" s="46">
        <f t="shared" si="0"/>
        <v>9.7098536505103916E-2</v>
      </c>
      <c r="E20" s="20">
        <v>845927</v>
      </c>
      <c r="F20" s="45">
        <f t="shared" si="1"/>
        <v>0.10104346533981724</v>
      </c>
      <c r="G20" s="69"/>
      <c r="H20" s="69"/>
    </row>
    <row r="21" spans="2:9" ht="18.75" customHeight="1" x14ac:dyDescent="0.2">
      <c r="B21" s="31" t="s">
        <v>20</v>
      </c>
      <c r="C21" s="20">
        <v>355433</v>
      </c>
      <c r="D21" s="46">
        <f t="shared" si="0"/>
        <v>6.8319942919508742E-2</v>
      </c>
      <c r="E21" s="20">
        <v>575437</v>
      </c>
      <c r="F21" s="45">
        <f t="shared" si="1"/>
        <v>6.873423896476695E-2</v>
      </c>
      <c r="G21" s="69"/>
      <c r="H21" s="69"/>
    </row>
    <row r="22" spans="2:9" ht="18.75" customHeight="1" x14ac:dyDescent="0.2">
      <c r="B22" s="31" t="s">
        <v>21</v>
      </c>
      <c r="C22" s="20">
        <v>46140</v>
      </c>
      <c r="D22" s="46">
        <f t="shared" si="0"/>
        <v>8.8688505746684562E-3</v>
      </c>
      <c r="E22" s="20">
        <v>76164</v>
      </c>
      <c r="F22" s="45">
        <f t="shared" si="1"/>
        <v>9.0975633762036684E-3</v>
      </c>
      <c r="G22" s="69"/>
      <c r="H22" s="69"/>
    </row>
    <row r="23" spans="2:9" ht="18.75" customHeight="1" x14ac:dyDescent="0.2">
      <c r="B23" s="31" t="s">
        <v>22</v>
      </c>
      <c r="C23" s="20">
        <v>162010</v>
      </c>
      <c r="D23" s="46">
        <f t="shared" si="0"/>
        <v>3.1140929380191515E-2</v>
      </c>
      <c r="E23" s="20">
        <v>272534</v>
      </c>
      <c r="F23" s="45">
        <f t="shared" si="1"/>
        <v>3.2553376098554306E-2</v>
      </c>
      <c r="G23" s="69"/>
      <c r="H23" s="69"/>
    </row>
    <row r="24" spans="2:9" ht="18.75" customHeight="1" x14ac:dyDescent="0.2">
      <c r="B24" s="31" t="s">
        <v>23</v>
      </c>
      <c r="C24" s="20">
        <v>428163</v>
      </c>
      <c r="D24" s="46">
        <f t="shared" si="0"/>
        <v>8.229981943220134E-2</v>
      </c>
      <c r="E24" s="20">
        <v>706399</v>
      </c>
      <c r="F24" s="45">
        <f t="shared" si="1"/>
        <v>8.4377260534988896E-2</v>
      </c>
      <c r="G24" s="69"/>
      <c r="H24" s="69"/>
    </row>
    <row r="25" spans="2:9" ht="18.75" customHeight="1" x14ac:dyDescent="0.2">
      <c r="B25" s="31" t="s">
        <v>24</v>
      </c>
      <c r="C25" s="20">
        <v>126266</v>
      </c>
      <c r="D25" s="46">
        <f t="shared" si="0"/>
        <v>2.4270357318185679E-2</v>
      </c>
      <c r="E25" s="20">
        <v>193119</v>
      </c>
      <c r="F25" s="45">
        <f t="shared" si="1"/>
        <v>2.3067490437071007E-2</v>
      </c>
      <c r="G25" s="69"/>
      <c r="H25" s="69"/>
    </row>
    <row r="26" spans="2:9" ht="18.75" customHeight="1" x14ac:dyDescent="0.2">
      <c r="B26" s="47" t="s">
        <v>88</v>
      </c>
      <c r="C26" s="20">
        <v>135402</v>
      </c>
      <c r="D26" s="48">
        <f>+C26/($C$27)</f>
        <v>2.6026443552476339E-2</v>
      </c>
      <c r="E26" s="20">
        <v>116644</v>
      </c>
      <c r="F26" s="45">
        <f t="shared" si="1"/>
        <v>1.3932779035422255E-2</v>
      </c>
      <c r="G26" s="68"/>
    </row>
    <row r="27" spans="2:9" ht="31.15" customHeight="1" x14ac:dyDescent="0.2">
      <c r="B27" s="49" t="s">
        <v>45</v>
      </c>
      <c r="C27" s="50">
        <f>SUM(C6:C26)</f>
        <v>5202478</v>
      </c>
      <c r="D27" s="52">
        <f>SUM(D6:D26)</f>
        <v>0.99999999999999989</v>
      </c>
      <c r="E27" s="50">
        <f>SUM(E6:E26)</f>
        <v>8371912</v>
      </c>
      <c r="F27" s="53">
        <f t="shared" si="1"/>
        <v>1</v>
      </c>
      <c r="G27" s="79"/>
      <c r="H27" s="79"/>
    </row>
    <row r="28" spans="2:9" s="19" customFormat="1" ht="24.4" customHeight="1" x14ac:dyDescent="0.2">
      <c r="B28" s="33" t="s">
        <v>1</v>
      </c>
      <c r="C28" s="18">
        <f>+C13+C12+C11+C10+C9+C8+C7+C6</f>
        <v>2320692</v>
      </c>
      <c r="D28" s="51">
        <f t="shared" ref="D28" si="2">+D13+D12+D11+D10+D9+D8+D7+D6</f>
        <v>0.44607435149173141</v>
      </c>
      <c r="E28" s="18">
        <f>+E13+E12+E11+E10+E9+E8+E7+E6</f>
        <v>3806533</v>
      </c>
      <c r="F28" s="45">
        <f t="shared" si="1"/>
        <v>0.45467905061591662</v>
      </c>
    </row>
    <row r="29" spans="2:9" s="19" customFormat="1" ht="18.75" customHeight="1" x14ac:dyDescent="0.2">
      <c r="B29" s="33" t="s">
        <v>2</v>
      </c>
      <c r="C29" s="18">
        <f>+C14+C15+C16+C17</f>
        <v>993583</v>
      </c>
      <c r="D29" s="51">
        <f t="shared" ref="D29" si="3">+D14+D15+D16+D17</f>
        <v>0.19098264327114886</v>
      </c>
      <c r="E29" s="18">
        <f>+E14+E15+E16+E17</f>
        <v>1568785</v>
      </c>
      <c r="F29" s="45">
        <f t="shared" si="1"/>
        <v>0.18738670449474384</v>
      </c>
      <c r="H29" s="12"/>
      <c r="I29" s="12"/>
    </row>
    <row r="30" spans="2:9" s="19" customFormat="1" ht="18.75" customHeight="1" x14ac:dyDescent="0.2">
      <c r="B30" s="33" t="s">
        <v>3</v>
      </c>
      <c r="C30" s="18">
        <f>+C18+C19+C20+C21+C22+C23+C24+C25+C26</f>
        <v>1888203</v>
      </c>
      <c r="D30" s="51">
        <f t="shared" ref="D30" si="4">+D18+D19+D20+D21+D22+D23+D24+D25+D26</f>
        <v>0.3629430052371197</v>
      </c>
      <c r="E30" s="18">
        <f>+E18+E19+E20+E21+E22+E23+E24+E25+E26</f>
        <v>2996594</v>
      </c>
      <c r="F30" s="45">
        <f t="shared" si="1"/>
        <v>0.3579342448893395</v>
      </c>
    </row>
    <row r="31" spans="2:9" s="19" customFormat="1" ht="18.75" customHeight="1" x14ac:dyDescent="0.2">
      <c r="B31" s="33"/>
      <c r="C31" s="18"/>
      <c r="D31" s="54"/>
      <c r="E31" s="18"/>
      <c r="F31" s="45"/>
      <c r="H31" s="12"/>
      <c r="I31" s="12"/>
    </row>
    <row r="32" spans="2:9" ht="68.650000000000006" customHeight="1" x14ac:dyDescent="0.2">
      <c r="B32" s="179" t="s">
        <v>69</v>
      </c>
      <c r="C32" s="179"/>
      <c r="D32" s="179"/>
      <c r="E32" s="179"/>
      <c r="F32" s="179"/>
    </row>
    <row r="33" spans="2:4" ht="44.65" customHeight="1" x14ac:dyDescent="0.2">
      <c r="B33" s="172"/>
      <c r="C33" s="172"/>
      <c r="D33" s="172"/>
    </row>
    <row r="34" spans="2:4" ht="44.65" customHeight="1" x14ac:dyDescent="0.2"/>
    <row r="35" spans="2:4" ht="44.65" customHeight="1" x14ac:dyDescent="0.2"/>
    <row r="36" spans="2:4" ht="44.65" customHeight="1" x14ac:dyDescent="0.2"/>
  </sheetData>
  <mergeCells count="12">
    <mergeCell ref="B2:F2"/>
    <mergeCell ref="E3:F3"/>
    <mergeCell ref="C3:D3"/>
    <mergeCell ref="B4:B5"/>
    <mergeCell ref="H4:H5"/>
    <mergeCell ref="G4:G5"/>
    <mergeCell ref="B33:D33"/>
    <mergeCell ref="C4:C5"/>
    <mergeCell ref="D4:D5"/>
    <mergeCell ref="E4:E5"/>
    <mergeCell ref="F4:F5"/>
    <mergeCell ref="B32:F32"/>
  </mergeCells>
  <phoneticPr fontId="12" type="noConversion"/>
  <pageMargins left="0.25" right="0.25" top="0.75" bottom="0.75" header="0.3" footer="0.3"/>
  <pageSetup paperSize="9" scale="65" orientation="portrait" r:id="rId1"/>
  <headerFooter>
    <oddFooter>&amp;COSSERVATORIO STATISTICO ASSEGNO UNICO</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tabColor rgb="FFFF0000"/>
    <pageSetUpPr fitToPage="1"/>
  </sheetPr>
  <dimension ref="A1:P25"/>
  <sheetViews>
    <sheetView showGridLines="0" zoomScale="86" zoomScaleNormal="86" zoomScaleSheetLayoutView="100" workbookViewId="0">
      <selection sqref="A1:F1"/>
    </sheetView>
  </sheetViews>
  <sheetFormatPr defaultColWidth="13.28515625" defaultRowHeight="10.5" x14ac:dyDescent="0.25"/>
  <cols>
    <col min="1" max="1" width="27.28515625" style="1" bestFit="1" customWidth="1"/>
    <col min="2" max="2" width="16" style="1" customWidth="1"/>
    <col min="3" max="3" width="15.5703125" style="1" customWidth="1"/>
    <col min="4" max="4" width="21.28515625" style="1" customWidth="1"/>
    <col min="5" max="5" width="22.85546875" style="1" customWidth="1"/>
    <col min="6" max="6" width="18.5703125" style="1" customWidth="1"/>
    <col min="7" max="7" width="18.7109375" style="1" customWidth="1"/>
    <col min="8" max="8" width="15.7109375" style="1" customWidth="1"/>
    <col min="9" max="10" width="11.42578125" style="1" customWidth="1"/>
    <col min="11" max="16384" width="13.28515625" style="1"/>
  </cols>
  <sheetData>
    <row r="1" spans="1:16" ht="43.5" customHeight="1" thickBot="1" x14ac:dyDescent="0.3">
      <c r="A1" s="185" t="s">
        <v>112</v>
      </c>
      <c r="B1" s="185"/>
      <c r="C1" s="185"/>
      <c r="D1" s="185"/>
      <c r="E1" s="185"/>
      <c r="F1" s="185"/>
    </row>
    <row r="2" spans="1:16" ht="64.150000000000006" customHeight="1" thickTop="1" thickBot="1" x14ac:dyDescent="0.3">
      <c r="A2" s="55" t="s">
        <v>51</v>
      </c>
      <c r="B2" s="88" t="s">
        <v>52</v>
      </c>
      <c r="C2" s="88" t="s">
        <v>41</v>
      </c>
      <c r="D2" s="89" t="s">
        <v>55</v>
      </c>
      <c r="E2" s="88" t="s">
        <v>70</v>
      </c>
      <c r="F2" s="88" t="s">
        <v>56</v>
      </c>
    </row>
    <row r="3" spans="1:16" ht="37.15" customHeight="1" thickTop="1" x14ac:dyDescent="0.25">
      <c r="A3" s="2" t="s">
        <v>4</v>
      </c>
      <c r="B3" s="2">
        <v>4773232</v>
      </c>
      <c r="C3" s="2">
        <v>7687201</v>
      </c>
      <c r="D3" s="57">
        <v>1103.2</v>
      </c>
      <c r="E3" s="2">
        <v>231.12222494108815</v>
      </c>
      <c r="F3" s="2">
        <v>143.5112728286928</v>
      </c>
      <c r="H3" s="56"/>
      <c r="I3" s="56"/>
      <c r="J3" s="10"/>
      <c r="N3" s="56"/>
      <c r="O3" s="56"/>
      <c r="P3" s="56"/>
    </row>
    <row r="4" spans="1:16" ht="25.5" customHeight="1" x14ac:dyDescent="0.25">
      <c r="A4" s="2" t="s">
        <v>31</v>
      </c>
      <c r="B4" s="2">
        <v>4634547</v>
      </c>
      <c r="C4" s="2">
        <v>7471043</v>
      </c>
      <c r="D4" s="57">
        <v>1071.4000000000001</v>
      </c>
      <c r="E4" s="2">
        <v>231.17685504106444</v>
      </c>
      <c r="F4" s="2">
        <v>143.40701827040752</v>
      </c>
      <c r="H4" s="56"/>
      <c r="I4" s="56"/>
      <c r="J4" s="10"/>
      <c r="N4" s="56"/>
      <c r="O4" s="56"/>
      <c r="P4" s="56"/>
    </row>
    <row r="5" spans="1:16" ht="32.65" customHeight="1" thickBot="1" x14ac:dyDescent="0.3">
      <c r="A5" s="61" t="s">
        <v>32</v>
      </c>
      <c r="B5" s="61">
        <v>4611184</v>
      </c>
      <c r="C5" s="61">
        <v>7438366</v>
      </c>
      <c r="D5" s="62">
        <v>1083.0999999999999</v>
      </c>
      <c r="E5" s="61">
        <v>234.8854437385279</v>
      </c>
      <c r="F5" s="61">
        <v>145.60993637581157</v>
      </c>
      <c r="I5" s="56"/>
      <c r="J5" s="10"/>
    </row>
    <row r="6" spans="1:16" ht="28.9" customHeight="1" thickTop="1" x14ac:dyDescent="0.25">
      <c r="A6" s="73" t="s">
        <v>58</v>
      </c>
      <c r="B6" s="60">
        <v>4672987.666666667</v>
      </c>
      <c r="C6" s="60">
        <v>7532203.333333333</v>
      </c>
      <c r="D6" s="58"/>
      <c r="E6" s="60"/>
      <c r="F6" s="60"/>
      <c r="H6" s="56"/>
      <c r="I6" s="56"/>
      <c r="J6" s="10"/>
    </row>
    <row r="7" spans="1:16" ht="28.9" customHeight="1" x14ac:dyDescent="0.25">
      <c r="A7" s="74" t="s">
        <v>57</v>
      </c>
      <c r="B7" s="60"/>
      <c r="C7" s="60"/>
      <c r="D7" s="58"/>
      <c r="E7" s="60">
        <v>232.37810100504581</v>
      </c>
      <c r="F7" s="60">
        <v>144.16764284554188</v>
      </c>
      <c r="G7" s="59"/>
      <c r="H7" s="56"/>
      <c r="I7" s="56"/>
      <c r="J7" s="10"/>
    </row>
    <row r="8" spans="1:16" ht="58.15" customHeight="1" x14ac:dyDescent="0.25">
      <c r="A8" s="186" t="s">
        <v>68</v>
      </c>
      <c r="B8" s="186"/>
      <c r="C8" s="186"/>
      <c r="D8" s="186"/>
      <c r="E8" s="186"/>
      <c r="F8" s="186"/>
    </row>
    <row r="9" spans="1:16" ht="34.5" customHeight="1" x14ac:dyDescent="0.25">
      <c r="A9" s="28"/>
      <c r="B9" s="8"/>
    </row>
    <row r="10" spans="1:16" x14ac:dyDescent="0.25">
      <c r="B10" s="5"/>
      <c r="C10" s="72"/>
    </row>
    <row r="11" spans="1:16" x14ac:dyDescent="0.25">
      <c r="B11" s="5"/>
    </row>
    <row r="12" spans="1:16" x14ac:dyDescent="0.25">
      <c r="B12" s="5"/>
    </row>
    <row r="13" spans="1:16" x14ac:dyDescent="0.25">
      <c r="B13" s="5"/>
    </row>
    <row r="14" spans="1:16" x14ac:dyDescent="0.25">
      <c r="B14" s="5"/>
    </row>
    <row r="15" spans="1:16" x14ac:dyDescent="0.25">
      <c r="B15" s="5"/>
    </row>
    <row r="16" spans="1:16" x14ac:dyDescent="0.25">
      <c r="B16" s="5"/>
    </row>
    <row r="17" spans="2:2" x14ac:dyDescent="0.25">
      <c r="B17" s="5"/>
    </row>
    <row r="18" spans="2:2" x14ac:dyDescent="0.25">
      <c r="B18" s="5"/>
    </row>
    <row r="19" spans="2:2" x14ac:dyDescent="0.25">
      <c r="B19" s="5"/>
    </row>
    <row r="20" spans="2:2" x14ac:dyDescent="0.25">
      <c r="B20" s="5"/>
    </row>
    <row r="21" spans="2:2" x14ac:dyDescent="0.25">
      <c r="B21" s="5"/>
    </row>
    <row r="22" spans="2:2" x14ac:dyDescent="0.25">
      <c r="B22" s="5"/>
    </row>
    <row r="23" spans="2:2" x14ac:dyDescent="0.25">
      <c r="B23" s="5"/>
    </row>
    <row r="24" spans="2:2" x14ac:dyDescent="0.25">
      <c r="B24" s="5"/>
    </row>
    <row r="25" spans="2:2" x14ac:dyDescent="0.25">
      <c r="B25" s="5"/>
    </row>
  </sheetData>
  <mergeCells count="2">
    <mergeCell ref="A1:F1"/>
    <mergeCell ref="A8:F8"/>
  </mergeCells>
  <pageMargins left="0.70866141732283472" right="0.70866141732283472" top="0.74803149606299213" bottom="0.74803149606299213" header="0.31496062992125984" footer="0.31496062992125984"/>
  <pageSetup paperSize="9" scale="71" orientation="portrait" r:id="rId1"/>
  <headerFooter>
    <oddFooter>&amp;COSSERVATORIO STATISTICO ASSEGNO UNICO</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2"/>
  <sheetViews>
    <sheetView showGridLines="0" zoomScale="86" zoomScaleNormal="86" zoomScaleSheetLayoutView="100" workbookViewId="0">
      <selection sqref="A1:G1"/>
    </sheetView>
  </sheetViews>
  <sheetFormatPr defaultColWidth="13.28515625" defaultRowHeight="10.5" x14ac:dyDescent="0.25"/>
  <cols>
    <col min="1" max="1" width="27.28515625" style="1" bestFit="1" customWidth="1"/>
    <col min="2" max="2" width="14.28515625" style="1" bestFit="1" customWidth="1"/>
    <col min="3" max="3" width="15.5703125" style="1" customWidth="1"/>
    <col min="4" max="7" width="14.42578125" style="1" customWidth="1"/>
    <col min="8" max="13" width="11.42578125" style="1" customWidth="1"/>
    <col min="14" max="16384" width="13.28515625" style="1"/>
  </cols>
  <sheetData>
    <row r="1" spans="1:13" ht="43.5" customHeight="1" thickBot="1" x14ac:dyDescent="0.3">
      <c r="A1" s="188" t="s">
        <v>113</v>
      </c>
      <c r="B1" s="188"/>
      <c r="C1" s="188"/>
      <c r="D1" s="188"/>
      <c r="E1" s="188"/>
      <c r="F1" s="188"/>
      <c r="G1" s="188"/>
    </row>
    <row r="2" spans="1:13" ht="30.4" customHeight="1" thickTop="1" x14ac:dyDescent="0.25">
      <c r="A2" s="142"/>
      <c r="B2" s="193" t="s">
        <v>51</v>
      </c>
      <c r="C2" s="193"/>
      <c r="D2" s="193"/>
      <c r="E2" s="193"/>
      <c r="F2" s="193"/>
      <c r="G2" s="193"/>
    </row>
    <row r="3" spans="1:13" ht="33" customHeight="1" x14ac:dyDescent="0.25">
      <c r="A3" s="189" t="s">
        <v>43</v>
      </c>
      <c r="B3" s="191" t="s">
        <v>4</v>
      </c>
      <c r="C3" s="192"/>
      <c r="D3" s="191" t="s">
        <v>31</v>
      </c>
      <c r="E3" s="192"/>
      <c r="F3" s="191" t="s">
        <v>32</v>
      </c>
      <c r="G3" s="192"/>
    </row>
    <row r="4" spans="1:13" ht="48.75" customHeight="1" thickBot="1" x14ac:dyDescent="0.3">
      <c r="A4" s="190"/>
      <c r="B4" s="87" t="s">
        <v>33</v>
      </c>
      <c r="C4" s="87" t="s">
        <v>34</v>
      </c>
      <c r="D4" s="87" t="s">
        <v>33</v>
      </c>
      <c r="E4" s="87" t="s">
        <v>34</v>
      </c>
      <c r="F4" s="87" t="s">
        <v>33</v>
      </c>
      <c r="G4" s="87" t="s">
        <v>34</v>
      </c>
    </row>
    <row r="5" spans="1:13" ht="21.75" customHeight="1" thickTop="1" x14ac:dyDescent="0.25">
      <c r="A5" s="2" t="s">
        <v>35</v>
      </c>
      <c r="B5" s="2">
        <v>2378536</v>
      </c>
      <c r="C5" s="2">
        <v>126.84553424459372</v>
      </c>
      <c r="D5" s="2">
        <v>2304119</v>
      </c>
      <c r="E5" s="2">
        <v>126.31105550971944</v>
      </c>
      <c r="F5" s="2">
        <v>2291316</v>
      </c>
      <c r="G5" s="2">
        <v>128.41140304960084</v>
      </c>
      <c r="H5" s="10"/>
      <c r="I5" s="10"/>
      <c r="J5" s="10"/>
      <c r="K5" s="10"/>
      <c r="L5" s="10"/>
      <c r="M5" s="10"/>
    </row>
    <row r="6" spans="1:13" ht="21.75" customHeight="1" x14ac:dyDescent="0.25">
      <c r="A6" s="2" t="s">
        <v>36</v>
      </c>
      <c r="B6" s="2">
        <v>1957700</v>
      </c>
      <c r="C6" s="2">
        <v>276.17469253205024</v>
      </c>
      <c r="D6" s="2">
        <v>1904136</v>
      </c>
      <c r="E6" s="2">
        <v>276.07942075040586</v>
      </c>
      <c r="F6" s="2">
        <v>1893037</v>
      </c>
      <c r="G6" s="2">
        <v>280.42310813787208</v>
      </c>
      <c r="H6" s="10"/>
      <c r="I6" s="10"/>
      <c r="J6" s="10"/>
      <c r="K6" s="10"/>
      <c r="L6" s="10"/>
      <c r="M6" s="10"/>
    </row>
    <row r="7" spans="1:13" ht="21.75" customHeight="1" x14ac:dyDescent="0.25">
      <c r="A7" s="2" t="s">
        <v>37</v>
      </c>
      <c r="B7" s="2">
        <v>370963</v>
      </c>
      <c r="C7" s="2">
        <v>530.26227373080269</v>
      </c>
      <c r="D7" s="2">
        <v>362109</v>
      </c>
      <c r="E7" s="2">
        <v>531.18517915876112</v>
      </c>
      <c r="F7" s="2">
        <v>362115</v>
      </c>
      <c r="G7" s="2">
        <v>537.45389246510035</v>
      </c>
      <c r="H7" s="10"/>
      <c r="I7" s="10"/>
      <c r="J7" s="10"/>
      <c r="K7" s="10"/>
      <c r="L7" s="10"/>
      <c r="M7" s="10"/>
    </row>
    <row r="8" spans="1:13" ht="21.75" customHeight="1" x14ac:dyDescent="0.25">
      <c r="A8" s="2" t="s">
        <v>38</v>
      </c>
      <c r="B8" s="2">
        <v>54139</v>
      </c>
      <c r="C8" s="2">
        <v>906.22505347346612</v>
      </c>
      <c r="D8" s="2">
        <v>52761</v>
      </c>
      <c r="E8" s="2">
        <v>907.38698337787241</v>
      </c>
      <c r="F8" s="2">
        <v>53137</v>
      </c>
      <c r="G8" s="2">
        <v>914.14566610836084</v>
      </c>
      <c r="H8" s="10"/>
      <c r="I8" s="10"/>
      <c r="J8" s="10"/>
      <c r="K8" s="10"/>
      <c r="L8" s="10"/>
      <c r="M8" s="10"/>
    </row>
    <row r="9" spans="1:13" ht="21.75" customHeight="1" x14ac:dyDescent="0.25">
      <c r="A9" s="2" t="s">
        <v>39</v>
      </c>
      <c r="B9" s="2">
        <v>9014</v>
      </c>
      <c r="C9" s="2">
        <v>1168.1123751941425</v>
      </c>
      <c r="D9" s="2">
        <v>8665</v>
      </c>
      <c r="E9" s="2">
        <v>1170.9993975764569</v>
      </c>
      <c r="F9" s="2">
        <v>8811</v>
      </c>
      <c r="G9" s="2">
        <v>1180.7153206219496</v>
      </c>
      <c r="H9" s="10"/>
      <c r="I9" s="10"/>
      <c r="J9" s="10"/>
      <c r="K9" s="10"/>
      <c r="L9" s="10"/>
      <c r="M9" s="10"/>
    </row>
    <row r="10" spans="1:13" ht="21.75" customHeight="1" x14ac:dyDescent="0.25">
      <c r="A10" s="2" t="s">
        <v>40</v>
      </c>
      <c r="B10" s="2">
        <v>2880</v>
      </c>
      <c r="C10" s="2">
        <v>1559.0661250001026</v>
      </c>
      <c r="D10" s="2">
        <v>2757</v>
      </c>
      <c r="E10" s="2">
        <v>1568.908708741408</v>
      </c>
      <c r="F10" s="2">
        <v>2768</v>
      </c>
      <c r="G10" s="2">
        <v>1580.6690606936554</v>
      </c>
      <c r="H10" s="10"/>
      <c r="I10" s="10"/>
      <c r="J10" s="10"/>
      <c r="K10" s="10"/>
      <c r="L10" s="10"/>
      <c r="M10" s="10"/>
    </row>
    <row r="11" spans="1:13" ht="21.75" customHeight="1" thickBot="1" x14ac:dyDescent="0.3">
      <c r="A11" s="26" t="s">
        <v>75</v>
      </c>
      <c r="B11" s="26">
        <v>4773232</v>
      </c>
      <c r="C11" s="26">
        <v>231.11450325900645</v>
      </c>
      <c r="D11" s="26">
        <v>4634547</v>
      </c>
      <c r="E11" s="26">
        <v>231.18165304613242</v>
      </c>
      <c r="F11" s="26">
        <v>4611184</v>
      </c>
      <c r="G11" s="26">
        <v>234.87591710285079</v>
      </c>
      <c r="H11" s="10"/>
      <c r="I11" s="10"/>
      <c r="J11" s="10"/>
      <c r="K11" s="10"/>
      <c r="L11" s="10"/>
      <c r="M11" s="10"/>
    </row>
    <row r="12" spans="1:13" ht="63" customHeight="1" thickTop="1" x14ac:dyDescent="0.15">
      <c r="A12" s="187" t="s">
        <v>68</v>
      </c>
      <c r="B12" s="187"/>
      <c r="C12" s="187"/>
      <c r="D12" s="187"/>
      <c r="E12" s="187"/>
      <c r="F12" s="187"/>
      <c r="G12" s="187"/>
    </row>
    <row r="13" spans="1:13" ht="22.15" customHeight="1" x14ac:dyDescent="0.15">
      <c r="A13" s="29"/>
      <c r="B13" s="8"/>
      <c r="C13" s="8"/>
      <c r="D13" s="7"/>
      <c r="E13" s="7"/>
      <c r="F13" s="7"/>
    </row>
    <row r="14" spans="1:13" s="4" customFormat="1" x14ac:dyDescent="0.25">
      <c r="A14" s="1"/>
      <c r="B14" s="1"/>
      <c r="C14" s="3"/>
    </row>
    <row r="15" spans="1:13" ht="15" x14ac:dyDescent="0.25">
      <c r="B15" s="9"/>
      <c r="C15" s="23"/>
    </row>
    <row r="22" spans="2:3" x14ac:dyDescent="0.25">
      <c r="B22" s="5"/>
    </row>
    <row r="23" spans="2:3" x14ac:dyDescent="0.25">
      <c r="B23" s="5"/>
    </row>
    <row r="24" spans="2:3" x14ac:dyDescent="0.25">
      <c r="B24" s="5"/>
    </row>
    <row r="25" spans="2:3" ht="12.75" x14ac:dyDescent="0.25">
      <c r="B25" s="5"/>
      <c r="C25" s="23"/>
    </row>
    <row r="26" spans="2:3" x14ac:dyDescent="0.25">
      <c r="B26" s="5"/>
    </row>
    <row r="27" spans="2:3" x14ac:dyDescent="0.25">
      <c r="B27" s="5"/>
    </row>
    <row r="28" spans="2:3" x14ac:dyDescent="0.25">
      <c r="B28" s="5"/>
    </row>
    <row r="29" spans="2:3" x14ac:dyDescent="0.25">
      <c r="B29" s="5"/>
    </row>
    <row r="30" spans="2:3" x14ac:dyDescent="0.25">
      <c r="B30" s="5"/>
    </row>
    <row r="31" spans="2:3" x14ac:dyDescent="0.25">
      <c r="B31" s="5"/>
    </row>
    <row r="32" spans="2:3" x14ac:dyDescent="0.25">
      <c r="B32" s="5"/>
    </row>
    <row r="33" spans="2:2" x14ac:dyDescent="0.25">
      <c r="B33" s="5"/>
    </row>
    <row r="34" spans="2:2" x14ac:dyDescent="0.25">
      <c r="B34" s="5"/>
    </row>
    <row r="35" spans="2:2" x14ac:dyDescent="0.25">
      <c r="B35" s="5"/>
    </row>
    <row r="36" spans="2:2" x14ac:dyDescent="0.25">
      <c r="B36" s="5"/>
    </row>
    <row r="37" spans="2:2" x14ac:dyDescent="0.25">
      <c r="B37" s="5"/>
    </row>
    <row r="38" spans="2:2" x14ac:dyDescent="0.25">
      <c r="B38" s="5"/>
    </row>
    <row r="39" spans="2:2" x14ac:dyDescent="0.25">
      <c r="B39" s="5"/>
    </row>
    <row r="40" spans="2:2" x14ac:dyDescent="0.25">
      <c r="B40" s="5"/>
    </row>
    <row r="41" spans="2:2" x14ac:dyDescent="0.25">
      <c r="B41" s="5"/>
    </row>
    <row r="42" spans="2:2" x14ac:dyDescent="0.25">
      <c r="B42" s="5"/>
    </row>
  </sheetData>
  <mergeCells count="7">
    <mergeCell ref="A12:G12"/>
    <mergeCell ref="A1:G1"/>
    <mergeCell ref="A3:A4"/>
    <mergeCell ref="B3:C3"/>
    <mergeCell ref="D3:E3"/>
    <mergeCell ref="F3:G3"/>
    <mergeCell ref="B2:G2"/>
  </mergeCells>
  <pageMargins left="0.70866141732283472" right="0.70866141732283472" top="0.74803149606299213" bottom="0.74803149606299213" header="0.31496062992125984" footer="0.31496062992125984"/>
  <pageSetup paperSize="9" scale="76" orientation="portrait" r:id="rId1"/>
  <headerFooter>
    <oddFooter>&amp;COSSERVATORIO STATISTICO ASSEGNO UNICO</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9"/>
  <sheetViews>
    <sheetView showGridLines="0" workbookViewId="0"/>
  </sheetViews>
  <sheetFormatPr defaultRowHeight="15" x14ac:dyDescent="0.25"/>
  <cols>
    <col min="1" max="1" width="23.85546875" customWidth="1"/>
    <col min="2" max="2" width="13" customWidth="1"/>
    <col min="3" max="3" width="10.7109375" customWidth="1"/>
    <col min="4" max="4" width="12.28515625" customWidth="1"/>
    <col min="5" max="5" width="14.28515625" customWidth="1"/>
    <col min="6" max="10" width="10.7109375" customWidth="1"/>
    <col min="11" max="16" width="25.7109375" bestFit="1" customWidth="1"/>
    <col min="17" max="17" width="32.42578125" bestFit="1" customWidth="1"/>
    <col min="18" max="18" width="32.5703125" bestFit="1" customWidth="1"/>
    <col min="19" max="20" width="31.28515625" bestFit="1" customWidth="1"/>
  </cols>
  <sheetData>
    <row r="1" spans="1:10" ht="45" customHeight="1" thickBot="1" x14ac:dyDescent="0.3">
      <c r="A1" s="135" t="s">
        <v>114</v>
      </c>
      <c r="B1" s="112"/>
      <c r="C1" s="112"/>
      <c r="D1" s="112"/>
      <c r="E1" s="112"/>
      <c r="F1" s="112"/>
      <c r="G1" s="112"/>
      <c r="H1" s="112"/>
      <c r="I1" s="112"/>
      <c r="J1" s="112"/>
    </row>
    <row r="2" spans="1:10" ht="15.75" thickTop="1" x14ac:dyDescent="0.25">
      <c r="B2" s="194" t="s">
        <v>33</v>
      </c>
      <c r="C2" s="194" t="s">
        <v>34</v>
      </c>
      <c r="D2" s="194" t="s">
        <v>83</v>
      </c>
      <c r="E2" s="196" t="s">
        <v>79</v>
      </c>
      <c r="F2" s="197"/>
      <c r="G2" s="197"/>
      <c r="H2" s="197"/>
      <c r="I2" s="197"/>
      <c r="J2" s="197"/>
    </row>
    <row r="3" spans="1:10" ht="90.75" thickBot="1" x14ac:dyDescent="0.3">
      <c r="A3" s="109" t="s">
        <v>51</v>
      </c>
      <c r="B3" s="195"/>
      <c r="C3" s="195"/>
      <c r="D3" s="195"/>
      <c r="E3" s="113" t="s">
        <v>80</v>
      </c>
      <c r="F3" s="101" t="s">
        <v>81</v>
      </c>
      <c r="G3" s="101" t="s">
        <v>83</v>
      </c>
      <c r="H3" s="101" t="s">
        <v>82</v>
      </c>
      <c r="I3" s="101" t="s">
        <v>81</v>
      </c>
      <c r="J3" s="101" t="s">
        <v>83</v>
      </c>
    </row>
    <row r="4" spans="1:10" ht="25.5" customHeight="1" thickTop="1" x14ac:dyDescent="0.25">
      <c r="A4" s="2" t="s">
        <v>27</v>
      </c>
      <c r="B4" s="95">
        <v>4773232</v>
      </c>
      <c r="C4" s="95">
        <v>231.11450325900645</v>
      </c>
      <c r="D4" s="110">
        <v>1.61</v>
      </c>
      <c r="E4" s="114">
        <v>4513506</v>
      </c>
      <c r="F4" s="115">
        <v>225.79105377061509</v>
      </c>
      <c r="G4" s="116">
        <v>1.61</v>
      </c>
      <c r="H4" s="115">
        <v>259726</v>
      </c>
      <c r="I4" s="115">
        <v>323.62515373894024</v>
      </c>
      <c r="J4" s="117">
        <v>1.7</v>
      </c>
    </row>
    <row r="5" spans="1:10" ht="25.5" customHeight="1" x14ac:dyDescent="0.25">
      <c r="A5" s="2" t="s">
        <v>28</v>
      </c>
      <c r="B5" s="95">
        <v>4634547</v>
      </c>
      <c r="C5" s="95">
        <v>231.18165304613242</v>
      </c>
      <c r="D5" s="110">
        <v>1.61</v>
      </c>
      <c r="E5" s="114">
        <v>4382514</v>
      </c>
      <c r="F5" s="115">
        <v>225.77329956047916</v>
      </c>
      <c r="G5" s="116">
        <v>1.61</v>
      </c>
      <c r="H5" s="115">
        <v>252033</v>
      </c>
      <c r="I5" s="115">
        <v>325.22562692187142</v>
      </c>
      <c r="J5" s="117">
        <v>1.7</v>
      </c>
    </row>
    <row r="6" spans="1:10" ht="25.5" customHeight="1" thickBot="1" x14ac:dyDescent="0.3">
      <c r="A6" s="61" t="s">
        <v>29</v>
      </c>
      <c r="B6" s="102">
        <v>4611184</v>
      </c>
      <c r="C6" s="102">
        <v>234.87591710285074</v>
      </c>
      <c r="D6" s="111">
        <v>1.61</v>
      </c>
      <c r="E6" s="118">
        <v>4359245</v>
      </c>
      <c r="F6" s="103">
        <v>229.20477601052286</v>
      </c>
      <c r="G6" s="111">
        <v>1.61</v>
      </c>
      <c r="H6" s="103">
        <v>251939</v>
      </c>
      <c r="I6" s="103">
        <v>333.00242173700786</v>
      </c>
      <c r="J6" s="106">
        <v>1.71</v>
      </c>
    </row>
    <row r="7" spans="1:10" ht="25.5" customHeight="1" thickTop="1" x14ac:dyDescent="0.25">
      <c r="A7" s="104" t="s">
        <v>89</v>
      </c>
      <c r="B7" s="105">
        <v>4672987.666666667</v>
      </c>
      <c r="C7" s="94"/>
      <c r="D7" s="107"/>
      <c r="E7" s="119">
        <v>4418421.666666667</v>
      </c>
      <c r="F7" s="120"/>
      <c r="G7" s="121"/>
      <c r="H7" s="105">
        <v>254566</v>
      </c>
      <c r="I7" s="120"/>
      <c r="J7" s="121"/>
    </row>
    <row r="8" spans="1:10" ht="25.5" customHeight="1" thickBot="1" x14ac:dyDescent="0.3">
      <c r="A8" s="104" t="s">
        <v>57</v>
      </c>
      <c r="B8" s="105"/>
      <c r="C8" s="105">
        <v>232.3739245285104</v>
      </c>
      <c r="D8" s="144">
        <v>1.61</v>
      </c>
      <c r="E8" s="122"/>
      <c r="F8" s="108">
        <v>226.90785102296931</v>
      </c>
      <c r="G8" s="145">
        <v>1.61</v>
      </c>
      <c r="H8" s="108"/>
      <c r="I8" s="108">
        <v>327.24683610537153</v>
      </c>
      <c r="J8" s="145">
        <v>1.7033333333333331</v>
      </c>
    </row>
    <row r="9" spans="1:10" ht="81.400000000000006" customHeight="1" thickTop="1" x14ac:dyDescent="0.25">
      <c r="A9" s="198" t="s">
        <v>68</v>
      </c>
      <c r="B9" s="198"/>
      <c r="C9" s="198"/>
      <c r="D9" s="198"/>
      <c r="E9" s="198"/>
      <c r="F9" s="198"/>
      <c r="G9" s="198"/>
      <c r="H9" s="198"/>
      <c r="I9" s="198"/>
      <c r="J9" s="198"/>
    </row>
  </sheetData>
  <mergeCells count="5">
    <mergeCell ref="B2:B3"/>
    <mergeCell ref="C2:C3"/>
    <mergeCell ref="D2:D3"/>
    <mergeCell ref="E2:J2"/>
    <mergeCell ref="A9:J9"/>
  </mergeCells>
  <pageMargins left="0.70866141732283472" right="0.70866141732283472" top="0.74803149606299213" bottom="0.74803149606299213" header="0.31496062992125984" footer="0.31496062992125984"/>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tabColor rgb="FFFF0000"/>
    <pageSetUpPr fitToPage="1"/>
  </sheetPr>
  <dimension ref="A1:M60"/>
  <sheetViews>
    <sheetView showGridLines="0" zoomScale="84" zoomScaleNormal="84" workbookViewId="0"/>
  </sheetViews>
  <sheetFormatPr defaultColWidth="13.28515625" defaultRowHeight="10.5" x14ac:dyDescent="0.25"/>
  <cols>
    <col min="1" max="1" width="27.28515625" style="1" bestFit="1" customWidth="1"/>
    <col min="2" max="2" width="14.28515625" style="1" bestFit="1" customWidth="1"/>
    <col min="3" max="3" width="15.5703125" style="1" customWidth="1"/>
    <col min="4" max="4" width="14.42578125" style="1" customWidth="1"/>
    <col min="5" max="5" width="16.28515625" style="1" customWidth="1"/>
    <col min="6" max="6" width="14.42578125" style="1" customWidth="1"/>
    <col min="7" max="7" width="15.7109375" style="1" customWidth="1"/>
    <col min="8" max="13" width="11.42578125" style="1" customWidth="1"/>
    <col min="14" max="16384" width="13.28515625" style="1"/>
  </cols>
  <sheetData>
    <row r="1" spans="1:13" ht="43.5" customHeight="1" thickBot="1" x14ac:dyDescent="0.3">
      <c r="A1" s="140" t="s">
        <v>115</v>
      </c>
      <c r="B1" s="133"/>
      <c r="C1" s="133"/>
      <c r="D1" s="133"/>
      <c r="E1" s="133"/>
      <c r="F1" s="133"/>
      <c r="G1" s="133"/>
    </row>
    <row r="2" spans="1:13" ht="18" customHeight="1" thickTop="1" x14ac:dyDescent="0.25">
      <c r="A2" s="143"/>
      <c r="B2" s="193" t="s">
        <v>51</v>
      </c>
      <c r="C2" s="193"/>
      <c r="D2" s="193"/>
      <c r="E2" s="193"/>
      <c r="F2" s="193"/>
      <c r="G2" s="193"/>
    </row>
    <row r="3" spans="1:13" ht="33" customHeight="1" x14ac:dyDescent="0.25">
      <c r="A3" s="189" t="s">
        <v>0</v>
      </c>
      <c r="B3" s="191" t="s">
        <v>4</v>
      </c>
      <c r="C3" s="192"/>
      <c r="D3" s="191" t="s">
        <v>31</v>
      </c>
      <c r="E3" s="192"/>
      <c r="F3" s="191" t="s">
        <v>32</v>
      </c>
      <c r="G3" s="192"/>
    </row>
    <row r="4" spans="1:13" ht="48.75" customHeight="1" thickBot="1" x14ac:dyDescent="0.3">
      <c r="A4" s="190"/>
      <c r="B4" s="87" t="s">
        <v>41</v>
      </c>
      <c r="C4" s="87" t="s">
        <v>30</v>
      </c>
      <c r="D4" s="87" t="s">
        <v>41</v>
      </c>
      <c r="E4" s="87" t="s">
        <v>30</v>
      </c>
      <c r="F4" s="87" t="s">
        <v>41</v>
      </c>
      <c r="G4" s="87" t="s">
        <v>30</v>
      </c>
    </row>
    <row r="5" spans="1:13" ht="21.75" customHeight="1" thickTop="1" x14ac:dyDescent="0.25">
      <c r="A5" s="2" t="s">
        <v>5</v>
      </c>
      <c r="B5" s="2">
        <v>515700</v>
      </c>
      <c r="C5" s="2">
        <v>134.98969711072323</v>
      </c>
      <c r="D5" s="2">
        <v>498748</v>
      </c>
      <c r="E5" s="2">
        <v>134.76717500621555</v>
      </c>
      <c r="F5" s="2">
        <v>494441</v>
      </c>
      <c r="G5" s="2">
        <v>137.01441235658044</v>
      </c>
      <c r="H5" s="10"/>
      <c r="I5" s="10"/>
      <c r="J5" s="10"/>
      <c r="K5" s="10"/>
      <c r="L5" s="10"/>
      <c r="M5" s="10"/>
    </row>
    <row r="6" spans="1:13" ht="21.75" customHeight="1" x14ac:dyDescent="0.25">
      <c r="A6" s="2" t="s">
        <v>6</v>
      </c>
      <c r="B6" s="2">
        <v>15993</v>
      </c>
      <c r="C6" s="2">
        <v>133.37458763208895</v>
      </c>
      <c r="D6" s="2">
        <v>15410</v>
      </c>
      <c r="E6" s="2">
        <v>132.79105126541199</v>
      </c>
      <c r="F6" s="2">
        <v>15272</v>
      </c>
      <c r="G6" s="2">
        <v>135.07881940806703</v>
      </c>
      <c r="H6" s="10"/>
      <c r="I6" s="10"/>
      <c r="J6" s="10"/>
      <c r="K6" s="10"/>
      <c r="L6" s="10"/>
      <c r="M6" s="10"/>
    </row>
    <row r="7" spans="1:13" ht="21.75" customHeight="1" x14ac:dyDescent="0.25">
      <c r="A7" s="2" t="s">
        <v>7</v>
      </c>
      <c r="B7" s="2">
        <v>1339288</v>
      </c>
      <c r="C7" s="2">
        <v>134.26707304926197</v>
      </c>
      <c r="D7" s="2">
        <v>1302667</v>
      </c>
      <c r="E7" s="2">
        <v>134.58606724512083</v>
      </c>
      <c r="F7" s="2">
        <v>1291537</v>
      </c>
      <c r="G7" s="2">
        <v>136.15420239605987</v>
      </c>
      <c r="H7" s="10"/>
      <c r="I7" s="10"/>
      <c r="J7" s="10"/>
      <c r="K7" s="10"/>
      <c r="L7" s="10"/>
      <c r="M7" s="10"/>
    </row>
    <row r="8" spans="1:13" ht="21.75" customHeight="1" x14ac:dyDescent="0.25">
      <c r="A8" s="2" t="s">
        <v>90</v>
      </c>
      <c r="B8" s="2">
        <v>165357</v>
      </c>
      <c r="C8" s="2">
        <v>134.63539070012149</v>
      </c>
      <c r="D8" s="2">
        <v>160646</v>
      </c>
      <c r="E8" s="2">
        <v>135.7375404305119</v>
      </c>
      <c r="F8" s="2">
        <v>159403</v>
      </c>
      <c r="G8" s="2">
        <v>137.30702458548456</v>
      </c>
      <c r="H8" s="10"/>
      <c r="I8" s="10"/>
      <c r="J8" s="10"/>
      <c r="K8" s="10"/>
      <c r="L8" s="10"/>
      <c r="M8" s="10"/>
    </row>
    <row r="9" spans="1:13" ht="21.75" customHeight="1" x14ac:dyDescent="0.25">
      <c r="A9" s="2" t="s">
        <v>9</v>
      </c>
      <c r="B9" s="2">
        <v>642906</v>
      </c>
      <c r="C9" s="2">
        <v>136.13562349705859</v>
      </c>
      <c r="D9" s="2">
        <v>622609</v>
      </c>
      <c r="E9" s="2">
        <v>136.7010287034077</v>
      </c>
      <c r="F9" s="2">
        <v>617133</v>
      </c>
      <c r="G9" s="2">
        <v>139.23647071214791</v>
      </c>
      <c r="H9" s="10"/>
      <c r="I9" s="10"/>
      <c r="J9" s="10"/>
      <c r="K9" s="10"/>
      <c r="L9" s="10"/>
      <c r="M9" s="10"/>
    </row>
    <row r="10" spans="1:13" ht="21.75" customHeight="1" x14ac:dyDescent="0.25">
      <c r="A10" s="2" t="s">
        <v>91</v>
      </c>
      <c r="B10" s="2">
        <v>146809</v>
      </c>
      <c r="C10" s="2">
        <v>141.00496052694299</v>
      </c>
      <c r="D10" s="2">
        <v>142700</v>
      </c>
      <c r="E10" s="2">
        <v>141.23377463209525</v>
      </c>
      <c r="F10" s="2">
        <v>141289</v>
      </c>
      <c r="G10" s="2">
        <v>143.28450403074535</v>
      </c>
      <c r="H10" s="10"/>
      <c r="I10" s="10"/>
      <c r="J10" s="10"/>
      <c r="K10" s="10"/>
      <c r="L10" s="10"/>
      <c r="M10" s="10"/>
    </row>
    <row r="11" spans="1:13" ht="21.75" customHeight="1" x14ac:dyDescent="0.25">
      <c r="A11" s="2" t="s">
        <v>11</v>
      </c>
      <c r="B11" s="2">
        <v>157848</v>
      </c>
      <c r="C11" s="2">
        <v>132.75078575591709</v>
      </c>
      <c r="D11" s="2">
        <v>152511</v>
      </c>
      <c r="E11" s="2">
        <v>133.06448026699721</v>
      </c>
      <c r="F11" s="2">
        <v>150898</v>
      </c>
      <c r="G11" s="2">
        <v>135.19363768903506</v>
      </c>
      <c r="H11" s="10"/>
      <c r="I11" s="10"/>
      <c r="J11" s="10"/>
      <c r="K11" s="10"/>
      <c r="L11" s="10"/>
      <c r="M11" s="10"/>
    </row>
    <row r="12" spans="1:13" ht="21.75" customHeight="1" x14ac:dyDescent="0.25">
      <c r="A12" s="2" t="s">
        <v>12</v>
      </c>
      <c r="B12" s="2">
        <v>579680</v>
      </c>
      <c r="C12" s="2">
        <v>136.96440951904461</v>
      </c>
      <c r="D12" s="2">
        <v>563512</v>
      </c>
      <c r="E12" s="2">
        <v>137.0355413194392</v>
      </c>
      <c r="F12" s="2">
        <v>558213</v>
      </c>
      <c r="G12" s="2">
        <v>138.58363493863422</v>
      </c>
      <c r="H12" s="10"/>
      <c r="I12" s="10"/>
      <c r="J12" s="10"/>
      <c r="K12" s="10"/>
      <c r="L12" s="10"/>
      <c r="M12" s="10"/>
    </row>
    <row r="13" spans="1:13" ht="21.75" customHeight="1" x14ac:dyDescent="0.25">
      <c r="A13" s="2" t="s">
        <v>13</v>
      </c>
      <c r="B13" s="2">
        <v>442757</v>
      </c>
      <c r="C13" s="2">
        <v>136.45220156880623</v>
      </c>
      <c r="D13" s="2">
        <v>429894</v>
      </c>
      <c r="E13" s="2">
        <v>136.58348767370546</v>
      </c>
      <c r="F13" s="2">
        <v>426047</v>
      </c>
      <c r="G13" s="2">
        <v>138.45033402418034</v>
      </c>
      <c r="H13" s="10"/>
      <c r="I13" s="10"/>
      <c r="J13" s="10"/>
      <c r="K13" s="10"/>
      <c r="L13" s="10"/>
      <c r="M13" s="10"/>
    </row>
    <row r="14" spans="1:13" ht="21.75" customHeight="1" x14ac:dyDescent="0.25">
      <c r="A14" s="2" t="s">
        <v>14</v>
      </c>
      <c r="B14" s="2">
        <v>108945</v>
      </c>
      <c r="C14" s="2">
        <v>145.48866639129827</v>
      </c>
      <c r="D14" s="2">
        <v>105831</v>
      </c>
      <c r="E14" s="2">
        <v>144.5250595761166</v>
      </c>
      <c r="F14" s="2">
        <v>104964</v>
      </c>
      <c r="G14" s="2">
        <v>147.24784411798325</v>
      </c>
      <c r="H14" s="10"/>
      <c r="I14" s="10"/>
      <c r="J14" s="10"/>
      <c r="K14" s="10"/>
      <c r="L14" s="10"/>
      <c r="M14" s="10"/>
    </row>
    <row r="15" spans="1:13" ht="21.75" customHeight="1" x14ac:dyDescent="0.25">
      <c r="A15" s="2" t="s">
        <v>15</v>
      </c>
      <c r="B15" s="2">
        <v>194161</v>
      </c>
      <c r="C15" s="2">
        <v>142.90652463677043</v>
      </c>
      <c r="D15" s="2">
        <v>187909</v>
      </c>
      <c r="E15" s="2">
        <v>142.879759138732</v>
      </c>
      <c r="F15" s="2">
        <v>186117</v>
      </c>
      <c r="G15" s="2">
        <v>145.00321367741793</v>
      </c>
      <c r="H15" s="10"/>
      <c r="I15" s="10"/>
      <c r="J15" s="10"/>
      <c r="K15" s="10"/>
      <c r="L15" s="10"/>
      <c r="M15" s="10"/>
    </row>
    <row r="16" spans="1:13" ht="21.75" customHeight="1" x14ac:dyDescent="0.25">
      <c r="A16" s="2" t="s">
        <v>16</v>
      </c>
      <c r="B16" s="2">
        <v>729471</v>
      </c>
      <c r="C16" s="2">
        <v>139.03167099171861</v>
      </c>
      <c r="D16" s="2">
        <v>704612</v>
      </c>
      <c r="E16" s="2">
        <v>138.39715581057374</v>
      </c>
      <c r="F16" s="2">
        <v>697755</v>
      </c>
      <c r="G16" s="2">
        <v>140.75220353849122</v>
      </c>
      <c r="H16" s="10"/>
      <c r="I16" s="10"/>
      <c r="J16" s="10"/>
      <c r="K16" s="10"/>
      <c r="L16" s="10"/>
      <c r="M16" s="10"/>
    </row>
    <row r="17" spans="1:13" ht="21.75" customHeight="1" x14ac:dyDescent="0.25">
      <c r="A17" s="2" t="s">
        <v>17</v>
      </c>
      <c r="B17" s="2">
        <v>164504</v>
      </c>
      <c r="C17" s="2">
        <v>147.80808095851773</v>
      </c>
      <c r="D17" s="2">
        <v>159546</v>
      </c>
      <c r="E17" s="2">
        <v>147.12252980331695</v>
      </c>
      <c r="F17" s="2">
        <v>158593</v>
      </c>
      <c r="G17" s="2">
        <v>149.33982678932878</v>
      </c>
      <c r="H17" s="10"/>
      <c r="I17" s="10"/>
      <c r="J17" s="10"/>
      <c r="K17" s="10"/>
      <c r="L17" s="10"/>
      <c r="M17" s="10"/>
    </row>
    <row r="18" spans="1:13" ht="21.75" customHeight="1" x14ac:dyDescent="0.25">
      <c r="A18" s="2" t="s">
        <v>18</v>
      </c>
      <c r="B18" s="2">
        <v>35270</v>
      </c>
      <c r="C18" s="2">
        <v>147.79320669123905</v>
      </c>
      <c r="D18" s="2">
        <v>34284</v>
      </c>
      <c r="E18" s="2">
        <v>147.30354101038384</v>
      </c>
      <c r="F18" s="2">
        <v>34117</v>
      </c>
      <c r="G18" s="2">
        <v>149.52813348184193</v>
      </c>
      <c r="H18" s="10"/>
      <c r="I18" s="10"/>
      <c r="J18" s="10"/>
      <c r="K18" s="10"/>
      <c r="L18" s="10"/>
      <c r="M18" s="10"/>
    </row>
    <row r="19" spans="1:13" ht="21.75" customHeight="1" x14ac:dyDescent="0.25">
      <c r="A19" s="2" t="s">
        <v>19</v>
      </c>
      <c r="B19" s="2">
        <v>764779</v>
      </c>
      <c r="C19" s="2">
        <v>155.72037609557793</v>
      </c>
      <c r="D19" s="2">
        <v>746372</v>
      </c>
      <c r="E19" s="2">
        <v>155.26522961740267</v>
      </c>
      <c r="F19" s="2">
        <v>752382</v>
      </c>
      <c r="G19" s="2">
        <v>157.67335700481934</v>
      </c>
      <c r="H19" s="10"/>
      <c r="I19" s="10"/>
      <c r="J19" s="10"/>
      <c r="K19" s="10"/>
      <c r="L19" s="10"/>
      <c r="M19" s="10"/>
    </row>
    <row r="20" spans="1:13" ht="21.75" customHeight="1" x14ac:dyDescent="0.25">
      <c r="A20" s="2" t="s">
        <v>20</v>
      </c>
      <c r="B20" s="2">
        <v>540119</v>
      </c>
      <c r="C20" s="2">
        <v>154.6357094269967</v>
      </c>
      <c r="D20" s="2">
        <v>526788</v>
      </c>
      <c r="E20" s="2">
        <v>153.96635612428531</v>
      </c>
      <c r="F20" s="2">
        <v>525385</v>
      </c>
      <c r="G20" s="2">
        <v>156.27009817562364</v>
      </c>
      <c r="H20" s="10"/>
      <c r="I20" s="10"/>
      <c r="J20" s="10"/>
      <c r="K20" s="10"/>
      <c r="L20" s="10"/>
      <c r="M20" s="10"/>
    </row>
    <row r="21" spans="1:13" ht="21.75" customHeight="1" x14ac:dyDescent="0.25">
      <c r="A21" s="2" t="s">
        <v>21</v>
      </c>
      <c r="B21" s="2">
        <v>72398</v>
      </c>
      <c r="C21" s="2">
        <v>154.76555664521123</v>
      </c>
      <c r="D21" s="2">
        <v>70518</v>
      </c>
      <c r="E21" s="2">
        <v>154.176117586999</v>
      </c>
      <c r="F21" s="2">
        <v>69972</v>
      </c>
      <c r="G21" s="2">
        <v>156.21455396444284</v>
      </c>
      <c r="H21" s="10"/>
      <c r="I21" s="10"/>
      <c r="J21" s="10"/>
      <c r="K21" s="10"/>
      <c r="L21" s="10"/>
      <c r="M21" s="10"/>
    </row>
    <row r="22" spans="1:13" ht="21.75" customHeight="1" x14ac:dyDescent="0.25">
      <c r="A22" s="2" t="s">
        <v>22</v>
      </c>
      <c r="B22" s="2">
        <v>248328</v>
      </c>
      <c r="C22" s="2">
        <v>165.70894526593841</v>
      </c>
      <c r="D22" s="2">
        <v>242856</v>
      </c>
      <c r="E22" s="2">
        <v>165.103397527753</v>
      </c>
      <c r="F22" s="2">
        <v>245309</v>
      </c>
      <c r="G22" s="2">
        <v>167.50309638048341</v>
      </c>
      <c r="H22" s="10"/>
      <c r="I22" s="10"/>
      <c r="J22" s="10"/>
      <c r="K22" s="10"/>
      <c r="L22" s="10"/>
      <c r="M22" s="10"/>
    </row>
    <row r="23" spans="1:13" ht="21.75" customHeight="1" x14ac:dyDescent="0.25">
      <c r="A23" s="2" t="s">
        <v>23</v>
      </c>
      <c r="B23" s="2">
        <v>640741</v>
      </c>
      <c r="C23" s="2">
        <v>159.47779210320579</v>
      </c>
      <c r="D23" s="2">
        <v>626207</v>
      </c>
      <c r="E23" s="2">
        <v>158.92490178167949</v>
      </c>
      <c r="F23" s="2">
        <v>633423</v>
      </c>
      <c r="G23" s="2">
        <v>161.3714789327197</v>
      </c>
      <c r="H23" s="10"/>
      <c r="I23" s="10"/>
      <c r="J23" s="10"/>
      <c r="K23" s="10"/>
      <c r="L23" s="10"/>
      <c r="M23" s="10"/>
    </row>
    <row r="24" spans="1:13" ht="21.75" customHeight="1" x14ac:dyDescent="0.25">
      <c r="A24" s="2" t="s">
        <v>24</v>
      </c>
      <c r="B24" s="2">
        <v>182147</v>
      </c>
      <c r="C24" s="2">
        <v>157.26727187381599</v>
      </c>
      <c r="D24" s="2">
        <v>177423</v>
      </c>
      <c r="E24" s="2">
        <v>157.1004958770846</v>
      </c>
      <c r="F24" s="2">
        <v>176116</v>
      </c>
      <c r="G24" s="2">
        <v>160.03747626564297</v>
      </c>
      <c r="H24" s="10"/>
      <c r="I24" s="10"/>
      <c r="J24" s="10"/>
      <c r="K24" s="10"/>
      <c r="L24" s="10"/>
      <c r="M24" s="10"/>
    </row>
    <row r="25" spans="1:13" ht="21.75" customHeight="1" thickBot="1" x14ac:dyDescent="0.3">
      <c r="A25" s="26" t="s">
        <v>45</v>
      </c>
      <c r="B25" s="26">
        <v>7687201</v>
      </c>
      <c r="C25" s="26">
        <v>143.50647818627348</v>
      </c>
      <c r="D25" s="26">
        <v>7471043</v>
      </c>
      <c r="E25" s="26">
        <v>143.40999463930268</v>
      </c>
      <c r="F25" s="26">
        <v>7438366</v>
      </c>
      <c r="G25" s="26">
        <v>145.60403063387844</v>
      </c>
      <c r="H25" s="10"/>
      <c r="I25" s="10"/>
      <c r="J25" s="10"/>
      <c r="K25" s="10"/>
      <c r="L25" s="10"/>
      <c r="M25" s="10"/>
    </row>
    <row r="26" spans="1:13" s="7" customFormat="1" ht="33" customHeight="1" thickTop="1" x14ac:dyDescent="0.25">
      <c r="A26" s="22" t="s">
        <v>1</v>
      </c>
      <c r="B26" s="23">
        <f>+B5+B6+B7+B8+B9+B10+B11+B12</f>
        <v>3563581</v>
      </c>
      <c r="C26" s="23">
        <f>+(B5*C5+B6*C6+B7*C7+B8*C8+B9*C9+B10*C10+B11*C11+B12*C12)/B26</f>
        <v>135.37102480903332</v>
      </c>
      <c r="D26" s="23">
        <f>+D5+D6+D7+D8+D9+D10+D11+D12</f>
        <v>3458803</v>
      </c>
      <c r="E26" s="23">
        <f>+(D5*E5+D6*E6+D7*E7+D8*E8+D9*E9+D10*E10+D11*E11+D12*E12)/D26</f>
        <v>135.64461746158992</v>
      </c>
      <c r="F26" s="23">
        <f>+F5+F6+F7+F8+F9+F10+F11+F12</f>
        <v>3428186</v>
      </c>
      <c r="G26" s="23">
        <f>+(F5*G5+F6*G6+F7*G7+F8*G8+F9*G9+F10*G10+F11*G11+F12*G12)/F26</f>
        <v>137.52911593769994</v>
      </c>
      <c r="H26" s="93"/>
      <c r="I26" s="21"/>
      <c r="J26" s="21"/>
      <c r="K26" s="21"/>
      <c r="L26" s="21"/>
      <c r="M26" s="21"/>
    </row>
    <row r="27" spans="1:13" ht="18.75" customHeight="1" x14ac:dyDescent="0.25">
      <c r="A27" s="22" t="s">
        <v>2</v>
      </c>
      <c r="B27" s="23">
        <f>+B13+B14+B15+B16</f>
        <v>1475334</v>
      </c>
      <c r="C27" s="23">
        <f>+(B14*C14+B15*C15+B13*C13+B16*C16)/B27</f>
        <v>139.24431753758802</v>
      </c>
      <c r="D27" s="23">
        <f>+D13+D14+D15+D16</f>
        <v>1428246</v>
      </c>
      <c r="E27" s="23">
        <f>+(D14*E14+D15*E15+D13*E13+D16*E16)/D27</f>
        <v>138.89508028728937</v>
      </c>
      <c r="F27" s="23">
        <f>+F13+F14+F15+F16</f>
        <v>1414883</v>
      </c>
      <c r="G27" s="23">
        <f>+(F14*G14+F15*G15+F13*G13+F16*G16)/F27</f>
        <v>141.100139778342</v>
      </c>
      <c r="H27" s="10"/>
      <c r="I27" s="10"/>
      <c r="J27" s="10"/>
      <c r="K27" s="10"/>
      <c r="L27" s="10"/>
      <c r="M27" s="10"/>
    </row>
    <row r="28" spans="1:13" ht="18.75" customHeight="1" thickBot="1" x14ac:dyDescent="0.3">
      <c r="A28" s="24" t="s">
        <v>3</v>
      </c>
      <c r="B28" s="25">
        <f>+B24+B23+B22+B21+B20+B19+B18+B17</f>
        <v>2648286</v>
      </c>
      <c r="C28" s="25">
        <f>+(B23*C23+B24*C24+B17*C17+B18*C18+B19*C19+B20*C20+B21*C21+B22*C22)/B28</f>
        <v>156.82809737694498</v>
      </c>
      <c r="D28" s="25">
        <f>+D24+D23+D22+D21+D20+D19+D18+D17</f>
        <v>2583994</v>
      </c>
      <c r="E28" s="25">
        <f>+(D23*E23+D24*E24+D17*E17+D18*E18+D19*E19+D20*E20+D21*E21+D22*E22)/D28</f>
        <v>156.29985361034127</v>
      </c>
      <c r="F28" s="25">
        <f>+F24+F23+F22+F21+F20+F19+F18+F17</f>
        <v>2595297</v>
      </c>
      <c r="G28" s="25">
        <f>+(F23*G23+F24*G24+F17*G17+F18*G18+F19*G19+F20*G20+F21*G21+F22*G22)/F28</f>
        <v>158.72576125584089</v>
      </c>
      <c r="H28" s="10"/>
      <c r="I28" s="10"/>
      <c r="J28" s="10"/>
      <c r="K28" s="10"/>
      <c r="L28" s="10"/>
      <c r="M28" s="10"/>
    </row>
    <row r="29" spans="1:13" ht="18.75" customHeight="1" thickTop="1" x14ac:dyDescent="0.25">
      <c r="H29" s="10"/>
      <c r="I29" s="10"/>
      <c r="J29" s="10"/>
      <c r="K29" s="10"/>
      <c r="L29" s="10"/>
      <c r="M29" s="10"/>
    </row>
    <row r="30" spans="1:13" ht="25.15" customHeight="1" x14ac:dyDescent="0.15">
      <c r="A30" s="29"/>
    </row>
    <row r="31" spans="1:13" x14ac:dyDescent="0.25">
      <c r="B31" s="8"/>
      <c r="C31" s="8"/>
      <c r="D31" s="7"/>
      <c r="E31" s="7"/>
      <c r="F31" s="7"/>
    </row>
    <row r="32" spans="1:13" s="4" customFormat="1" x14ac:dyDescent="0.25">
      <c r="A32" s="1"/>
      <c r="B32" s="1"/>
      <c r="C32" s="3"/>
    </row>
    <row r="33" spans="2:3" ht="15" x14ac:dyDescent="0.25">
      <c r="B33" s="9"/>
      <c r="C33" s="23"/>
    </row>
    <row r="40" spans="2:3" x14ac:dyDescent="0.25">
      <c r="B40" s="5"/>
    </row>
    <row r="41" spans="2:3" x14ac:dyDescent="0.25">
      <c r="B41" s="5"/>
    </row>
    <row r="42" spans="2:3" x14ac:dyDescent="0.25">
      <c r="B42" s="5"/>
    </row>
    <row r="43" spans="2:3" ht="12.75" x14ac:dyDescent="0.25">
      <c r="B43" s="5"/>
      <c r="C43" s="23"/>
    </row>
    <row r="44" spans="2:3" x14ac:dyDescent="0.25">
      <c r="B44" s="5"/>
    </row>
    <row r="45" spans="2:3" x14ac:dyDescent="0.25">
      <c r="B45" s="5"/>
    </row>
    <row r="46" spans="2:3" x14ac:dyDescent="0.25">
      <c r="B46" s="5"/>
    </row>
    <row r="47" spans="2:3" x14ac:dyDescent="0.25">
      <c r="B47" s="5"/>
    </row>
    <row r="48" spans="2:3" x14ac:dyDescent="0.25">
      <c r="B48" s="5"/>
    </row>
    <row r="49" spans="2:2" x14ac:dyDescent="0.25">
      <c r="B49" s="5"/>
    </row>
    <row r="50" spans="2:2" x14ac:dyDescent="0.25">
      <c r="B50" s="5"/>
    </row>
    <row r="51" spans="2:2" x14ac:dyDescent="0.25">
      <c r="B51" s="5"/>
    </row>
    <row r="52" spans="2:2" x14ac:dyDescent="0.25">
      <c r="B52" s="5"/>
    </row>
    <row r="53" spans="2:2" x14ac:dyDescent="0.25">
      <c r="B53" s="5"/>
    </row>
    <row r="54" spans="2:2" x14ac:dyDescent="0.25">
      <c r="B54" s="5"/>
    </row>
    <row r="55" spans="2:2" x14ac:dyDescent="0.25">
      <c r="B55" s="5"/>
    </row>
    <row r="56" spans="2:2" x14ac:dyDescent="0.25">
      <c r="B56" s="5"/>
    </row>
    <row r="57" spans="2:2" x14ac:dyDescent="0.25">
      <c r="B57" s="5"/>
    </row>
    <row r="58" spans="2:2" x14ac:dyDescent="0.25">
      <c r="B58" s="5"/>
    </row>
    <row r="59" spans="2:2" x14ac:dyDescent="0.25">
      <c r="B59" s="5"/>
    </row>
    <row r="60" spans="2:2" x14ac:dyDescent="0.25">
      <c r="B60" s="5"/>
    </row>
  </sheetData>
  <mergeCells count="5">
    <mergeCell ref="A3:A4"/>
    <mergeCell ref="B3:C3"/>
    <mergeCell ref="D3:E3"/>
    <mergeCell ref="F3:G3"/>
    <mergeCell ref="B2:G2"/>
  </mergeCells>
  <phoneticPr fontId="12" type="noConversion"/>
  <pageMargins left="0.70866141732283472" right="0.70866141732283472" top="0.74803149606299213" bottom="0.74803149606299213" header="0.31496062992125984" footer="0.31496062992125984"/>
  <pageSetup paperSize="9" scale="74" orientation="portrait" r:id="rId1"/>
  <headerFooter>
    <oddFooter>&amp;COSSERVATORIO STATISTICO ASSEGNO UNICO</oddFooter>
  </headerFooter>
  <rowBreaks count="1" manualBreakCount="1">
    <brk id="17" max="7" man="1"/>
  </rowBreaks>
  <ignoredErrors>
    <ignoredError sqref="C26:F2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40"/>
  <sheetViews>
    <sheetView showGridLines="0" zoomScale="84" zoomScaleNormal="84" workbookViewId="0"/>
  </sheetViews>
  <sheetFormatPr defaultColWidth="13.28515625" defaultRowHeight="10.5" x14ac:dyDescent="0.25"/>
  <cols>
    <col min="1" max="1" width="23.7109375" style="1" customWidth="1"/>
    <col min="2" max="2" width="14.28515625" style="1" bestFit="1" customWidth="1"/>
    <col min="3" max="3" width="16.7109375" style="1" customWidth="1"/>
    <col min="4" max="7" width="14.42578125" style="1" customWidth="1"/>
    <col min="8" max="8" width="13.5703125" style="1" customWidth="1"/>
    <col min="9" max="13" width="11.42578125" style="1" customWidth="1"/>
    <col min="14" max="16384" width="13.28515625" style="1"/>
  </cols>
  <sheetData>
    <row r="1" spans="1:19" ht="43.5" customHeight="1" thickBot="1" x14ac:dyDescent="0.3">
      <c r="A1" s="140" t="s">
        <v>116</v>
      </c>
      <c r="B1" s="133"/>
      <c r="C1" s="133"/>
      <c r="D1" s="133"/>
      <c r="E1" s="133"/>
      <c r="F1" s="133"/>
      <c r="G1" s="133"/>
    </row>
    <row r="2" spans="1:19" ht="25.9" customHeight="1" thickTop="1" x14ac:dyDescent="0.25">
      <c r="A2" s="143"/>
      <c r="B2" s="193" t="s">
        <v>51</v>
      </c>
      <c r="C2" s="193"/>
      <c r="D2" s="193"/>
      <c r="E2" s="193"/>
      <c r="F2" s="193"/>
      <c r="G2" s="193"/>
    </row>
    <row r="3" spans="1:19" ht="33" customHeight="1" x14ac:dyDescent="0.25">
      <c r="A3" s="189" t="s">
        <v>42</v>
      </c>
      <c r="B3" s="191" t="s">
        <v>4</v>
      </c>
      <c r="C3" s="192"/>
      <c r="D3" s="191" t="s">
        <v>31</v>
      </c>
      <c r="E3" s="192"/>
      <c r="F3" s="191" t="s">
        <v>32</v>
      </c>
      <c r="G3" s="192"/>
    </row>
    <row r="4" spans="1:19" ht="48.75" customHeight="1" thickBot="1" x14ac:dyDescent="0.3">
      <c r="A4" s="190"/>
      <c r="B4" s="87" t="s">
        <v>41</v>
      </c>
      <c r="C4" s="87" t="s">
        <v>30</v>
      </c>
      <c r="D4" s="87" t="s">
        <v>41</v>
      </c>
      <c r="E4" s="87" t="s">
        <v>30</v>
      </c>
      <c r="F4" s="87" t="s">
        <v>41</v>
      </c>
      <c r="G4" s="87" t="s">
        <v>30</v>
      </c>
      <c r="I4" s="86"/>
    </row>
    <row r="5" spans="1:19" ht="27.4" customHeight="1" thickTop="1" x14ac:dyDescent="0.25">
      <c r="A5" s="2" t="s">
        <v>74</v>
      </c>
      <c r="B5" s="2">
        <v>3466798</v>
      </c>
      <c r="C5" s="2">
        <v>195.06090826462892</v>
      </c>
      <c r="D5" s="2">
        <v>3387408</v>
      </c>
      <c r="E5" s="2">
        <v>194.41225508707524</v>
      </c>
      <c r="F5" s="2">
        <v>3452812</v>
      </c>
      <c r="G5" s="2">
        <v>194.29044563966966</v>
      </c>
      <c r="H5" s="10"/>
      <c r="I5" s="84"/>
      <c r="J5" s="85"/>
      <c r="K5" s="10"/>
      <c r="L5" s="10"/>
      <c r="M5" s="10"/>
    </row>
    <row r="6" spans="1:19" ht="27.4" customHeight="1" x14ac:dyDescent="0.25">
      <c r="A6" s="98" t="s">
        <v>78</v>
      </c>
      <c r="B6" s="96">
        <v>752937</v>
      </c>
      <c r="C6" s="2">
        <v>194.01261976765602</v>
      </c>
      <c r="D6" s="96">
        <v>728659</v>
      </c>
      <c r="E6" s="2">
        <v>193.04363717458997</v>
      </c>
      <c r="F6" s="96">
        <v>762356</v>
      </c>
      <c r="G6" s="2">
        <v>193.32029177969304</v>
      </c>
      <c r="H6" s="10"/>
      <c r="I6" s="84"/>
      <c r="J6" s="85"/>
      <c r="K6" s="10"/>
      <c r="L6" s="10"/>
      <c r="M6" s="10"/>
    </row>
    <row r="7" spans="1:19" ht="27.4" customHeight="1" x14ac:dyDescent="0.25">
      <c r="A7" s="97" t="s">
        <v>59</v>
      </c>
      <c r="B7" s="96">
        <v>1538730</v>
      </c>
      <c r="C7" s="2">
        <v>196.5049100816905</v>
      </c>
      <c r="D7" s="96">
        <v>1509482</v>
      </c>
      <c r="E7" s="2">
        <v>196.00237071392687</v>
      </c>
      <c r="F7" s="96">
        <v>1522939</v>
      </c>
      <c r="G7" s="2">
        <v>195.7780540914637</v>
      </c>
      <c r="H7" s="10"/>
      <c r="I7" s="84"/>
      <c r="J7" s="85"/>
      <c r="K7" s="10"/>
      <c r="L7" s="10"/>
      <c r="M7" s="10"/>
    </row>
    <row r="8" spans="1:19" ht="27.4" customHeight="1" x14ac:dyDescent="0.25">
      <c r="A8" s="97" t="s">
        <v>60</v>
      </c>
      <c r="B8" s="96">
        <v>1175131</v>
      </c>
      <c r="C8" s="2">
        <v>193.84178144394093</v>
      </c>
      <c r="D8" s="96">
        <v>1149267</v>
      </c>
      <c r="E8" s="2">
        <v>193.19148118757428</v>
      </c>
      <c r="F8" s="96">
        <v>1167517</v>
      </c>
      <c r="G8" s="2">
        <v>192.98345455355241</v>
      </c>
      <c r="H8" s="132"/>
      <c r="I8" s="84"/>
      <c r="J8" s="85"/>
      <c r="K8" s="10"/>
      <c r="L8" s="10"/>
      <c r="M8" s="10"/>
    </row>
    <row r="9" spans="1:19" ht="27.4" customHeight="1" x14ac:dyDescent="0.25">
      <c r="A9" s="2" t="s">
        <v>61</v>
      </c>
      <c r="B9" s="2">
        <v>878050</v>
      </c>
      <c r="C9" s="2">
        <v>180.3340821707194</v>
      </c>
      <c r="D9" s="2">
        <v>855784</v>
      </c>
      <c r="E9" s="2">
        <v>179.73553783431339</v>
      </c>
      <c r="F9" s="2">
        <v>873834</v>
      </c>
      <c r="G9" s="2">
        <v>179.50445281369255</v>
      </c>
      <c r="H9" s="56"/>
      <c r="I9" s="84"/>
      <c r="J9" s="85"/>
      <c r="K9" s="10"/>
      <c r="L9" s="10"/>
      <c r="M9" s="10"/>
    </row>
    <row r="10" spans="1:19" ht="27.4" customHeight="1" x14ac:dyDescent="0.25">
      <c r="A10" s="2" t="s">
        <v>62</v>
      </c>
      <c r="B10" s="2">
        <v>607291</v>
      </c>
      <c r="C10" s="2">
        <v>152.95441406179279</v>
      </c>
      <c r="D10" s="2">
        <v>590686</v>
      </c>
      <c r="E10" s="2">
        <v>152.45349161822054</v>
      </c>
      <c r="F10" s="2">
        <v>604348</v>
      </c>
      <c r="G10" s="2">
        <v>152.28898192763126</v>
      </c>
      <c r="H10" s="56"/>
      <c r="I10" s="84"/>
      <c r="J10" s="85"/>
      <c r="K10" s="10"/>
      <c r="L10" s="10"/>
      <c r="M10" s="10"/>
    </row>
    <row r="11" spans="1:19" ht="27.4" customHeight="1" x14ac:dyDescent="0.25">
      <c r="A11" s="2" t="s">
        <v>63</v>
      </c>
      <c r="B11" s="2">
        <v>395162</v>
      </c>
      <c r="C11" s="2">
        <v>120.40498410778345</v>
      </c>
      <c r="D11" s="2">
        <v>383455</v>
      </c>
      <c r="E11" s="2">
        <v>119.95564027069663</v>
      </c>
      <c r="F11" s="2">
        <v>393701</v>
      </c>
      <c r="G11" s="2">
        <v>119.80217027642789</v>
      </c>
      <c r="H11" s="56"/>
      <c r="I11" s="84"/>
      <c r="J11" s="85"/>
      <c r="K11" s="10"/>
      <c r="L11" s="10"/>
      <c r="M11" s="10"/>
      <c r="S11" s="1">
        <f>16+20+10</f>
        <v>46</v>
      </c>
    </row>
    <row r="12" spans="1:19" ht="27.4" customHeight="1" x14ac:dyDescent="0.25">
      <c r="A12" s="2" t="s">
        <v>64</v>
      </c>
      <c r="B12" s="2">
        <v>251354</v>
      </c>
      <c r="C12" s="2">
        <v>91.819575300174193</v>
      </c>
      <c r="D12" s="2">
        <v>244345</v>
      </c>
      <c r="E12" s="2">
        <v>91.465442100308849</v>
      </c>
      <c r="F12" s="2">
        <v>250817</v>
      </c>
      <c r="G12" s="2">
        <v>91.344117264778532</v>
      </c>
      <c r="H12" s="56"/>
      <c r="I12" s="84"/>
      <c r="J12" s="85"/>
      <c r="K12" s="10"/>
      <c r="L12" s="10"/>
      <c r="M12" s="10"/>
    </row>
    <row r="13" spans="1:19" ht="27.4" customHeight="1" x14ac:dyDescent="0.25">
      <c r="A13" s="2" t="s">
        <v>65</v>
      </c>
      <c r="B13" s="2">
        <v>156466</v>
      </c>
      <c r="C13" s="2">
        <v>63.556383687190952</v>
      </c>
      <c r="D13" s="2">
        <v>151887</v>
      </c>
      <c r="E13" s="2">
        <v>63.294445936782019</v>
      </c>
      <c r="F13" s="2">
        <v>156246</v>
      </c>
      <c r="G13" s="2">
        <v>63.239079336431082</v>
      </c>
      <c r="H13" s="56"/>
      <c r="I13" s="84"/>
      <c r="J13" s="85"/>
      <c r="K13" s="10"/>
      <c r="L13" s="10"/>
      <c r="M13" s="10"/>
    </row>
    <row r="14" spans="1:19" ht="27.4" customHeight="1" x14ac:dyDescent="0.25">
      <c r="A14" s="2" t="s">
        <v>66</v>
      </c>
      <c r="B14" s="2">
        <v>252948</v>
      </c>
      <c r="C14" s="2">
        <v>48.216209813874791</v>
      </c>
      <c r="D14" s="2">
        <v>248253</v>
      </c>
      <c r="E14" s="2">
        <v>47.877725223864367</v>
      </c>
      <c r="F14" s="2">
        <v>257330</v>
      </c>
      <c r="G14" s="2">
        <v>47.856095286208372</v>
      </c>
      <c r="H14" s="56"/>
      <c r="I14" s="84"/>
      <c r="J14" s="85"/>
      <c r="K14" s="10"/>
      <c r="L14" s="10"/>
      <c r="M14" s="10"/>
    </row>
    <row r="15" spans="1:19" ht="27.4" customHeight="1" x14ac:dyDescent="0.25">
      <c r="A15" s="2" t="s">
        <v>44</v>
      </c>
      <c r="B15" s="2">
        <v>1679132</v>
      </c>
      <c r="C15" s="2">
        <v>49.368898466588682</v>
      </c>
      <c r="D15" s="2">
        <v>1609225</v>
      </c>
      <c r="E15" s="2">
        <v>49.188622983112978</v>
      </c>
      <c r="F15" s="2">
        <v>1449278</v>
      </c>
      <c r="G15" s="2">
        <v>49.019235219191906</v>
      </c>
      <c r="H15" s="56"/>
      <c r="I15" s="84"/>
      <c r="J15" s="85"/>
      <c r="K15" s="10"/>
      <c r="L15" s="10"/>
      <c r="M15" s="10"/>
    </row>
    <row r="16" spans="1:19" ht="27.4" customHeight="1" thickBot="1" x14ac:dyDescent="0.3">
      <c r="A16" s="26" t="s">
        <v>75</v>
      </c>
      <c r="B16" s="26">
        <v>7687201</v>
      </c>
      <c r="C16" s="26">
        <v>143.50647818627343</v>
      </c>
      <c r="D16" s="26">
        <v>7471043</v>
      </c>
      <c r="E16" s="26">
        <v>143.40999463930262</v>
      </c>
      <c r="F16" s="26">
        <v>7438366</v>
      </c>
      <c r="G16" s="26">
        <v>145.60403063387838</v>
      </c>
      <c r="H16" s="10"/>
      <c r="I16" s="8"/>
      <c r="J16" s="85"/>
    </row>
    <row r="17" spans="1:13" ht="21.75" customHeight="1" thickTop="1" x14ac:dyDescent="0.25">
      <c r="A17" s="2"/>
      <c r="B17" s="2"/>
      <c r="C17" s="2"/>
      <c r="D17" s="2"/>
      <c r="E17" s="2"/>
      <c r="F17" s="2"/>
      <c r="G17" s="2"/>
      <c r="H17" s="10"/>
      <c r="I17" s="10"/>
      <c r="J17" s="10"/>
      <c r="K17" s="10"/>
      <c r="L17" s="10"/>
      <c r="M17" s="10"/>
    </row>
    <row r="18" spans="1:13" ht="21.75" customHeight="1" x14ac:dyDescent="0.25">
      <c r="A18" s="30"/>
      <c r="B18" s="2"/>
      <c r="C18" s="2"/>
      <c r="D18" s="2"/>
      <c r="E18" s="2"/>
      <c r="F18" s="2"/>
      <c r="G18" s="2"/>
      <c r="H18" s="10"/>
      <c r="I18" s="10"/>
      <c r="J18" s="10"/>
      <c r="K18" s="10"/>
      <c r="L18" s="10"/>
      <c r="M18" s="10"/>
    </row>
    <row r="19" spans="1:13" ht="12.75" x14ac:dyDescent="0.25">
      <c r="A19" s="2"/>
      <c r="B19" s="2"/>
      <c r="C19" s="2"/>
      <c r="D19" s="2"/>
      <c r="E19" s="2"/>
      <c r="F19" s="2"/>
      <c r="G19" s="2"/>
    </row>
    <row r="20" spans="1:13" ht="12.75" x14ac:dyDescent="0.25">
      <c r="A20" s="2"/>
      <c r="B20" s="2"/>
      <c r="C20" s="2"/>
      <c r="D20" s="2"/>
      <c r="E20" s="2"/>
      <c r="F20" s="2"/>
      <c r="G20" s="2"/>
    </row>
    <row r="21" spans="1:13" ht="12.75" x14ac:dyDescent="0.25">
      <c r="A21" s="2"/>
      <c r="B21" s="2"/>
      <c r="C21" s="2"/>
      <c r="D21" s="2"/>
      <c r="E21" s="2"/>
      <c r="F21" s="2"/>
      <c r="G21" s="2"/>
    </row>
    <row r="22" spans="1:13" ht="12.75" x14ac:dyDescent="0.25">
      <c r="A22" s="2"/>
      <c r="B22" s="2"/>
      <c r="C22" s="2"/>
      <c r="D22" s="2"/>
      <c r="E22" s="2"/>
      <c r="F22" s="2"/>
      <c r="G22" s="2"/>
    </row>
    <row r="23" spans="1:13" ht="12.75" x14ac:dyDescent="0.25">
      <c r="A23" s="2"/>
      <c r="B23" s="2"/>
      <c r="C23" s="2"/>
      <c r="D23" s="2"/>
      <c r="E23" s="2"/>
      <c r="F23" s="2"/>
      <c r="G23" s="2"/>
    </row>
    <row r="24" spans="1:13" ht="12.75" x14ac:dyDescent="0.25">
      <c r="A24" s="2"/>
      <c r="B24" s="2"/>
      <c r="C24" s="2"/>
      <c r="D24" s="2"/>
      <c r="E24" s="2"/>
      <c r="F24" s="2"/>
      <c r="G24" s="2"/>
    </row>
    <row r="25" spans="1:13" ht="12.75" x14ac:dyDescent="0.25">
      <c r="A25" s="2"/>
      <c r="B25" s="2"/>
      <c r="C25" s="2"/>
      <c r="D25" s="2"/>
      <c r="E25" s="2"/>
      <c r="F25" s="2"/>
      <c r="G25" s="2"/>
    </row>
    <row r="26" spans="1:13" x14ac:dyDescent="0.25">
      <c r="B26" s="5"/>
    </row>
    <row r="27" spans="1:13" x14ac:dyDescent="0.25">
      <c r="B27" s="5"/>
    </row>
    <row r="28" spans="1:13" x14ac:dyDescent="0.25">
      <c r="B28" s="5"/>
    </row>
    <row r="29" spans="1:13" x14ac:dyDescent="0.25">
      <c r="B29" s="5"/>
    </row>
    <row r="30" spans="1:13" x14ac:dyDescent="0.25">
      <c r="B30" s="5"/>
    </row>
    <row r="31" spans="1:13" x14ac:dyDescent="0.25">
      <c r="B31" s="5"/>
    </row>
    <row r="32" spans="1:13" x14ac:dyDescent="0.25">
      <c r="B32" s="5"/>
    </row>
    <row r="33" spans="2:2" x14ac:dyDescent="0.25">
      <c r="B33" s="5"/>
    </row>
    <row r="34" spans="2:2" x14ac:dyDescent="0.25">
      <c r="B34" s="5"/>
    </row>
    <row r="35" spans="2:2" x14ac:dyDescent="0.25">
      <c r="B35" s="5"/>
    </row>
    <row r="36" spans="2:2" x14ac:dyDescent="0.25">
      <c r="B36" s="5"/>
    </row>
    <row r="37" spans="2:2" x14ac:dyDescent="0.25">
      <c r="B37" s="5"/>
    </row>
    <row r="38" spans="2:2" x14ac:dyDescent="0.25">
      <c r="B38" s="5"/>
    </row>
    <row r="39" spans="2:2" x14ac:dyDescent="0.25">
      <c r="B39" s="5"/>
    </row>
    <row r="40" spans="2:2" x14ac:dyDescent="0.25">
      <c r="B40" s="5"/>
    </row>
  </sheetData>
  <mergeCells count="5">
    <mergeCell ref="A3:A4"/>
    <mergeCell ref="B3:C3"/>
    <mergeCell ref="D3:E3"/>
    <mergeCell ref="F3:G3"/>
    <mergeCell ref="B2:G2"/>
  </mergeCells>
  <pageMargins left="0.70866141732283472" right="0.70866141732283472" top="0.74803149606299213" bottom="0.74803149606299213" header="0.31496062992125984" footer="0.31496062992125984"/>
  <pageSetup paperSize="9" scale="77" orientation="portrait" r:id="rId1"/>
  <headerFooter>
    <oddFooter>&amp;COSSERVATORIO STATISTICO ASSEGNO UNICO</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40"/>
  <sheetViews>
    <sheetView showGridLines="0" zoomScale="84" zoomScaleNormal="84" workbookViewId="0"/>
  </sheetViews>
  <sheetFormatPr defaultColWidth="13.28515625" defaultRowHeight="10.5" x14ac:dyDescent="0.25"/>
  <cols>
    <col min="1" max="1" width="27.28515625" style="1" bestFit="1" customWidth="1"/>
    <col min="2" max="2" width="14.28515625" style="1" bestFit="1" customWidth="1"/>
    <col min="3" max="3" width="16.7109375" style="1" customWidth="1"/>
    <col min="4" max="7" width="14.42578125" style="1" customWidth="1"/>
    <col min="8" max="13" width="11.42578125" style="1" customWidth="1"/>
    <col min="14" max="16384" width="13.28515625" style="1"/>
  </cols>
  <sheetData>
    <row r="1" spans="1:22" ht="43.5" customHeight="1" thickBot="1" x14ac:dyDescent="0.3">
      <c r="A1" s="140" t="s">
        <v>117</v>
      </c>
      <c r="B1" s="133"/>
      <c r="C1" s="133"/>
      <c r="D1" s="133"/>
      <c r="E1" s="133"/>
      <c r="F1" s="133"/>
      <c r="G1" s="133"/>
    </row>
    <row r="2" spans="1:22" ht="27.4" customHeight="1" thickTop="1" x14ac:dyDescent="0.25">
      <c r="A2" s="143"/>
      <c r="B2" s="193" t="s">
        <v>51</v>
      </c>
      <c r="C2" s="193"/>
      <c r="D2" s="193"/>
      <c r="E2" s="193"/>
      <c r="F2" s="193"/>
      <c r="G2" s="193"/>
    </row>
    <row r="3" spans="1:22" ht="33" customHeight="1" x14ac:dyDescent="0.25">
      <c r="A3" s="189" t="s">
        <v>42</v>
      </c>
      <c r="B3" s="191" t="s">
        <v>4</v>
      </c>
      <c r="C3" s="192"/>
      <c r="D3" s="191" t="s">
        <v>31</v>
      </c>
      <c r="E3" s="192"/>
      <c r="F3" s="191" t="s">
        <v>32</v>
      </c>
      <c r="G3" s="192"/>
    </row>
    <row r="4" spans="1:22" ht="48.75" customHeight="1" thickBot="1" x14ac:dyDescent="0.3">
      <c r="A4" s="190"/>
      <c r="B4" s="87" t="s">
        <v>41</v>
      </c>
      <c r="C4" s="87" t="s">
        <v>30</v>
      </c>
      <c r="D4" s="87" t="s">
        <v>41</v>
      </c>
      <c r="E4" s="87" t="s">
        <v>30</v>
      </c>
      <c r="F4" s="87" t="s">
        <v>41</v>
      </c>
      <c r="G4" s="87" t="s">
        <v>30</v>
      </c>
      <c r="R4" s="56"/>
      <c r="V4" s="56"/>
    </row>
    <row r="5" spans="1:22" ht="31.9" customHeight="1" thickTop="1" x14ac:dyDescent="0.25">
      <c r="A5" s="2" t="s">
        <v>74</v>
      </c>
      <c r="B5" s="99">
        <v>152887</v>
      </c>
      <c r="C5" s="2">
        <v>243.85751175704942</v>
      </c>
      <c r="D5" s="99">
        <v>148459</v>
      </c>
      <c r="E5" s="2">
        <v>245.10169407041673</v>
      </c>
      <c r="F5" s="99">
        <v>153714</v>
      </c>
      <c r="G5" s="2">
        <v>245.74021065094922</v>
      </c>
      <c r="J5" s="56"/>
      <c r="K5" s="56"/>
      <c r="L5" s="56"/>
      <c r="M5" s="56"/>
      <c r="N5" s="56"/>
      <c r="R5" s="56"/>
      <c r="V5" s="56"/>
    </row>
    <row r="6" spans="1:22" ht="21.75" customHeight="1" x14ac:dyDescent="0.25">
      <c r="A6" s="98" t="s">
        <v>78</v>
      </c>
      <c r="B6" s="96">
        <v>38678</v>
      </c>
      <c r="C6" s="2">
        <v>238.8201858937899</v>
      </c>
      <c r="D6" s="96">
        <v>37513</v>
      </c>
      <c r="E6" s="2">
        <v>239.4759438061472</v>
      </c>
      <c r="F6" s="96">
        <v>40695</v>
      </c>
      <c r="G6" s="2">
        <v>242.13658311831929</v>
      </c>
      <c r="H6" s="83"/>
      <c r="I6" s="10"/>
      <c r="J6" s="56"/>
      <c r="K6" s="56"/>
      <c r="L6" s="56"/>
      <c r="M6" s="56"/>
      <c r="N6" s="56"/>
      <c r="R6" s="56"/>
      <c r="V6" s="56"/>
    </row>
    <row r="7" spans="1:22" ht="21.75" customHeight="1" x14ac:dyDescent="0.25">
      <c r="A7" s="97" t="s">
        <v>59</v>
      </c>
      <c r="B7" s="96">
        <v>68197</v>
      </c>
      <c r="C7" s="2">
        <v>247.51057377890535</v>
      </c>
      <c r="D7" s="96">
        <v>66410</v>
      </c>
      <c r="E7" s="2">
        <v>248.77779265170906</v>
      </c>
      <c r="F7" s="96">
        <v>67508</v>
      </c>
      <c r="G7" s="2">
        <v>249.01053830657111</v>
      </c>
      <c r="H7" s="83"/>
      <c r="I7" s="10"/>
      <c r="J7" s="56"/>
      <c r="K7" s="56"/>
      <c r="L7" s="56"/>
      <c r="M7" s="56"/>
      <c r="N7" s="56"/>
      <c r="R7" s="56"/>
      <c r="V7" s="56"/>
    </row>
    <row r="8" spans="1:22" ht="21.75" customHeight="1" x14ac:dyDescent="0.25">
      <c r="A8" s="97" t="s">
        <v>60</v>
      </c>
      <c r="B8" s="96">
        <v>46012</v>
      </c>
      <c r="C8" s="2">
        <v>242.67751130139956</v>
      </c>
      <c r="D8" s="96">
        <v>44536</v>
      </c>
      <c r="E8" s="2">
        <v>244.35867859708998</v>
      </c>
      <c r="F8" s="96">
        <v>45511</v>
      </c>
      <c r="G8" s="2">
        <v>244.11151304080337</v>
      </c>
      <c r="H8" s="83"/>
      <c r="I8" s="10"/>
      <c r="J8" s="56"/>
      <c r="K8" s="56"/>
      <c r="L8" s="56"/>
      <c r="M8" s="56"/>
      <c r="N8" s="56"/>
      <c r="R8" s="56"/>
      <c r="V8" s="56"/>
    </row>
    <row r="9" spans="1:22" ht="21.75" customHeight="1" x14ac:dyDescent="0.25">
      <c r="A9" s="2" t="s">
        <v>61</v>
      </c>
      <c r="B9" s="2">
        <v>29692</v>
      </c>
      <c r="C9" s="2">
        <v>227.02004041492657</v>
      </c>
      <c r="D9" s="2">
        <v>28431</v>
      </c>
      <c r="E9" s="2">
        <v>228.92970700995389</v>
      </c>
      <c r="F9" s="2">
        <v>29255</v>
      </c>
      <c r="G9" s="2">
        <v>228.15498683985643</v>
      </c>
      <c r="H9" s="83"/>
      <c r="I9" s="10"/>
      <c r="J9" s="56"/>
      <c r="K9" s="56"/>
      <c r="L9" s="56"/>
      <c r="M9" s="56"/>
      <c r="N9" s="56"/>
      <c r="R9" s="56"/>
      <c r="V9" s="56"/>
    </row>
    <row r="10" spans="1:22" ht="21.75" customHeight="1" x14ac:dyDescent="0.25">
      <c r="A10" s="2" t="s">
        <v>62</v>
      </c>
      <c r="B10" s="2">
        <v>18616</v>
      </c>
      <c r="C10" s="2">
        <v>200.97502148689296</v>
      </c>
      <c r="D10" s="2">
        <v>17789</v>
      </c>
      <c r="E10" s="2">
        <v>202.24552532463892</v>
      </c>
      <c r="F10" s="2">
        <v>18291</v>
      </c>
      <c r="G10" s="2">
        <v>202.12231753321302</v>
      </c>
      <c r="H10" s="83"/>
      <c r="I10" s="10"/>
      <c r="J10" s="56"/>
      <c r="K10" s="56"/>
      <c r="L10" s="56"/>
      <c r="M10" s="56"/>
      <c r="N10" s="56"/>
      <c r="R10" s="56"/>
      <c r="V10" s="56"/>
    </row>
    <row r="11" spans="1:22" ht="21.75" customHeight="1" x14ac:dyDescent="0.25">
      <c r="A11" s="2" t="s">
        <v>63</v>
      </c>
      <c r="B11" s="2">
        <v>11348</v>
      </c>
      <c r="C11" s="2">
        <v>164.38464575255549</v>
      </c>
      <c r="D11" s="2">
        <v>10791</v>
      </c>
      <c r="E11" s="2">
        <v>165.5807376517468</v>
      </c>
      <c r="F11" s="2">
        <v>11134</v>
      </c>
      <c r="G11" s="2">
        <v>165.42549308424651</v>
      </c>
      <c r="H11" s="83"/>
      <c r="I11" s="10"/>
      <c r="J11" s="56"/>
      <c r="K11" s="56"/>
      <c r="L11" s="56"/>
      <c r="M11" s="56"/>
      <c r="N11" s="56"/>
      <c r="R11" s="56"/>
      <c r="V11" s="56"/>
    </row>
    <row r="12" spans="1:22" ht="21.75" customHeight="1" x14ac:dyDescent="0.25">
      <c r="A12" s="2" t="s">
        <v>64</v>
      </c>
      <c r="B12" s="2">
        <v>6846</v>
      </c>
      <c r="C12" s="2">
        <v>139.18716038562661</v>
      </c>
      <c r="D12" s="2">
        <v>6508</v>
      </c>
      <c r="E12" s="2">
        <v>140.76703288260595</v>
      </c>
      <c r="F12" s="2">
        <v>6695</v>
      </c>
      <c r="G12" s="2">
        <v>140.20522778192671</v>
      </c>
      <c r="H12" s="83"/>
      <c r="I12" s="10"/>
      <c r="J12" s="56"/>
      <c r="K12" s="56"/>
      <c r="L12" s="56"/>
      <c r="M12" s="56"/>
      <c r="N12" s="56"/>
      <c r="R12" s="56"/>
      <c r="V12" s="56"/>
    </row>
    <row r="13" spans="1:22" ht="21.75" customHeight="1" x14ac:dyDescent="0.25">
      <c r="A13" s="2" t="s">
        <v>65</v>
      </c>
      <c r="B13" s="2">
        <v>4422</v>
      </c>
      <c r="C13" s="2">
        <v>112.8259724106739</v>
      </c>
      <c r="D13" s="2">
        <v>4225</v>
      </c>
      <c r="E13" s="2">
        <v>113.45249704142007</v>
      </c>
      <c r="F13" s="2">
        <v>4355</v>
      </c>
      <c r="G13" s="2">
        <v>113.3536394948335</v>
      </c>
      <c r="H13" s="83"/>
      <c r="I13" s="10"/>
      <c r="J13" s="56"/>
      <c r="K13" s="56"/>
      <c r="L13" s="56"/>
      <c r="M13" s="56"/>
      <c r="N13" s="56"/>
      <c r="R13" s="56"/>
      <c r="V13" s="56"/>
    </row>
    <row r="14" spans="1:22" ht="21.75" customHeight="1" x14ac:dyDescent="0.25">
      <c r="A14" s="2" t="s">
        <v>66</v>
      </c>
      <c r="B14" s="2">
        <v>7536</v>
      </c>
      <c r="C14" s="2">
        <v>95.800944798301487</v>
      </c>
      <c r="D14" s="2">
        <v>7259</v>
      </c>
      <c r="E14" s="2">
        <v>96.472092574734816</v>
      </c>
      <c r="F14" s="2">
        <v>7525</v>
      </c>
      <c r="G14" s="2">
        <v>96.971662458471755</v>
      </c>
      <c r="H14" s="83"/>
      <c r="I14" s="10"/>
      <c r="J14" s="56"/>
      <c r="K14" s="56"/>
      <c r="L14" s="56"/>
      <c r="M14" s="56"/>
      <c r="N14" s="56"/>
    </row>
    <row r="15" spans="1:22" ht="21.75" customHeight="1" x14ac:dyDescent="0.25">
      <c r="A15" s="2" t="s">
        <v>44</v>
      </c>
      <c r="B15" s="2">
        <v>44355</v>
      </c>
      <c r="C15" s="2">
        <v>101.61128846804192</v>
      </c>
      <c r="D15" s="2">
        <v>44104</v>
      </c>
      <c r="E15" s="2">
        <v>99.302198893524391</v>
      </c>
      <c r="F15" s="2">
        <v>36906</v>
      </c>
      <c r="G15" s="2">
        <v>102.01219476507883</v>
      </c>
      <c r="H15" s="83"/>
      <c r="I15" s="10"/>
      <c r="J15" s="56"/>
      <c r="K15" s="56"/>
      <c r="L15" s="56"/>
      <c r="M15" s="56"/>
      <c r="N15" s="56"/>
    </row>
    <row r="16" spans="1:22" ht="28.9" customHeight="1" thickBot="1" x14ac:dyDescent="0.3">
      <c r="A16" s="26" t="s">
        <v>75</v>
      </c>
      <c r="B16" s="26">
        <v>275702</v>
      </c>
      <c r="C16" s="26">
        <v>204.24526035357019</v>
      </c>
      <c r="D16" s="26">
        <v>267566</v>
      </c>
      <c r="E16" s="26">
        <v>204.64537362744144</v>
      </c>
      <c r="F16" s="26">
        <v>267875</v>
      </c>
      <c r="G16" s="26">
        <v>208.73226150256653</v>
      </c>
      <c r="H16" s="83"/>
      <c r="I16" s="10"/>
      <c r="J16" s="56"/>
      <c r="K16" s="56"/>
      <c r="L16" s="56"/>
      <c r="M16" s="56"/>
      <c r="N16" s="56"/>
    </row>
    <row r="17" spans="1:9" ht="11.25" thickTop="1" x14ac:dyDescent="0.25"/>
    <row r="18" spans="1:9" ht="19.899999999999999" customHeight="1" x14ac:dyDescent="0.25">
      <c r="A18" s="30"/>
      <c r="I18" s="56"/>
    </row>
    <row r="19" spans="1:9" x14ac:dyDescent="0.25">
      <c r="I19" s="56"/>
    </row>
    <row r="20" spans="1:9" x14ac:dyDescent="0.25">
      <c r="B20" s="5"/>
      <c r="I20" s="56"/>
    </row>
    <row r="21" spans="1:9" x14ac:dyDescent="0.25">
      <c r="B21" s="5"/>
      <c r="I21" s="56"/>
    </row>
    <row r="22" spans="1:9" x14ac:dyDescent="0.25">
      <c r="B22" s="5"/>
      <c r="I22" s="56"/>
    </row>
    <row r="23" spans="1:9" ht="12.75" x14ac:dyDescent="0.25">
      <c r="B23" s="5"/>
      <c r="C23" s="23"/>
      <c r="I23" s="56"/>
    </row>
    <row r="24" spans="1:9" x14ac:dyDescent="0.25">
      <c r="B24" s="5"/>
      <c r="I24" s="56"/>
    </row>
    <row r="25" spans="1:9" x14ac:dyDescent="0.25">
      <c r="B25" s="5"/>
      <c r="I25" s="56"/>
    </row>
    <row r="26" spans="1:9" x14ac:dyDescent="0.25">
      <c r="B26" s="5"/>
      <c r="I26" s="56"/>
    </row>
    <row r="27" spans="1:9" x14ac:dyDescent="0.25">
      <c r="B27" s="5"/>
      <c r="I27" s="56"/>
    </row>
    <row r="28" spans="1:9" x14ac:dyDescent="0.25">
      <c r="B28" s="5"/>
      <c r="I28" s="56"/>
    </row>
    <row r="29" spans="1:9" x14ac:dyDescent="0.25">
      <c r="B29" s="5"/>
      <c r="I29" s="56"/>
    </row>
    <row r="30" spans="1:9" x14ac:dyDescent="0.25">
      <c r="B30" s="5"/>
      <c r="I30" s="56"/>
    </row>
    <row r="31" spans="1:9" x14ac:dyDescent="0.25">
      <c r="B31" s="5"/>
      <c r="I31" s="56"/>
    </row>
    <row r="32" spans="1:9" x14ac:dyDescent="0.25">
      <c r="B32" s="5"/>
      <c r="I32" s="56"/>
    </row>
    <row r="33" spans="2:9" x14ac:dyDescent="0.25">
      <c r="B33" s="5"/>
      <c r="I33" s="56"/>
    </row>
    <row r="34" spans="2:9" x14ac:dyDescent="0.25">
      <c r="B34" s="5"/>
      <c r="I34" s="56"/>
    </row>
    <row r="35" spans="2:9" x14ac:dyDescent="0.25">
      <c r="B35" s="5"/>
    </row>
    <row r="36" spans="2:9" x14ac:dyDescent="0.25">
      <c r="B36" s="5"/>
    </row>
    <row r="37" spans="2:9" x14ac:dyDescent="0.25">
      <c r="B37" s="5"/>
    </row>
    <row r="38" spans="2:9" x14ac:dyDescent="0.25">
      <c r="B38" s="5"/>
    </row>
    <row r="39" spans="2:9" x14ac:dyDescent="0.25">
      <c r="B39" s="5"/>
    </row>
    <row r="40" spans="2:9" x14ac:dyDescent="0.25">
      <c r="B40" s="5"/>
    </row>
  </sheetData>
  <mergeCells count="5">
    <mergeCell ref="A3:A4"/>
    <mergeCell ref="B3:C3"/>
    <mergeCell ref="D3:E3"/>
    <mergeCell ref="F3:G3"/>
    <mergeCell ref="B2:G2"/>
  </mergeCells>
  <pageMargins left="0.70866141732283472" right="0.70866141732283472" top="0.74803149606299213" bottom="0.74803149606299213" header="0.31496062992125984" footer="0.31496062992125984"/>
  <pageSetup paperSize="9" scale="75" orientation="portrait" r:id="rId1"/>
  <headerFooter>
    <oddFooter>&amp;COSSERVATORIO STATISTICO ASSEGNO UNICO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FF6599A-505C-494E-915E-F12FB9D6F2D8}"/>
</file>

<file path=customXml/itemProps2.xml><?xml version="1.0" encoding="utf-8"?>
<ds:datastoreItem xmlns:ds="http://schemas.openxmlformats.org/officeDocument/2006/customXml" ds:itemID="{D886DA3B-8A3B-4F26-A007-72330DB0102C}"/>
</file>

<file path=customXml/itemProps3.xml><?xml version="1.0" encoding="utf-8"?>
<ds:datastoreItem xmlns:ds="http://schemas.openxmlformats.org/officeDocument/2006/customXml" ds:itemID="{95163CB5-B65E-45E3-8B74-5BD6B00985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12</vt:i4>
      </vt:variant>
    </vt:vector>
  </HeadingPairs>
  <TitlesOfParts>
    <vt:vector size="24" baseType="lpstr">
      <vt:lpstr>oss_AUU</vt:lpstr>
      <vt:lpstr>Tavola 1</vt:lpstr>
      <vt:lpstr>Tavola 2</vt:lpstr>
      <vt:lpstr>Tavola 3</vt:lpstr>
      <vt:lpstr>Tavola 4</vt:lpstr>
      <vt:lpstr>Tavola 5</vt:lpstr>
      <vt:lpstr>Tavola 6</vt:lpstr>
      <vt:lpstr>Tavola 7</vt:lpstr>
      <vt:lpstr>Tavola 8</vt:lpstr>
      <vt:lpstr>Tavola 9</vt:lpstr>
      <vt:lpstr>Tavola10</vt:lpstr>
      <vt:lpstr>tavola 11</vt:lpstr>
      <vt:lpstr>'Tavola 3'!_Hlk107209231</vt:lpstr>
      <vt:lpstr>oss_AUU!Area_stampa</vt:lpstr>
      <vt:lpstr>'Tavola 1'!Area_stampa</vt:lpstr>
      <vt:lpstr>'Tavola 2'!Area_stampa</vt:lpstr>
      <vt:lpstr>'Tavola 3'!Area_stampa</vt:lpstr>
      <vt:lpstr>'Tavola 4'!Area_stampa</vt:lpstr>
      <vt:lpstr>'Tavola 5'!Area_stampa</vt:lpstr>
      <vt:lpstr>'Tavola 6'!Area_stampa</vt:lpstr>
      <vt:lpstr>'Tavola 7'!Area_stampa</vt:lpstr>
      <vt:lpstr>'Tavola 8'!Area_stampa</vt:lpstr>
      <vt:lpstr>'Tavola 9'!Area_stampa</vt:lpstr>
      <vt:lpstr>Tavola10!Area_stampa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Fioravanti Stefania</dc:creator>
  <cp:lastModifiedBy>Mesoraca Domenico</cp:lastModifiedBy>
  <cp:lastPrinted>2022-07-04T10:08:27Z</cp:lastPrinted>
  <dcterms:created xsi:type="dcterms:W3CDTF">2021-02-08T13:18:49Z</dcterms:created>
  <dcterms:modified xsi:type="dcterms:W3CDTF">2022-07-04T10:37:31Z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