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6\"/>
    </mc:Choice>
  </mc:AlternateContent>
  <xr:revisionPtr revIDLastSave="0" documentId="8_{09EAACC9-5F18-4FC8-9500-1469E94481DC}"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1.1'!$A$1:$G$25</definedName>
    <definedName name="_xlnm.Print_Area" localSheetId="17">'Tavola 1.10_1'!$A$1:$P$35</definedName>
    <definedName name="_xlnm.Print_Area" localSheetId="18">'Tavola 1.10_2'!$A$1:$S$18</definedName>
    <definedName name="_xlnm.Print_Area" localSheetId="19">'Tavola 1.11'!$A$1:$K$27</definedName>
    <definedName name="_xlnm.Print_Area" localSheetId="4">'Tavola 1.2'!$A$1:$I$33</definedName>
    <definedName name="_xlnm.Print_Area" localSheetId="5">'Tavola 1.3'!$A$1:$F$29</definedName>
    <definedName name="_xlnm.Print_Area" localSheetId="6">'Tavola 1.4_1'!$A$1:$K$26</definedName>
    <definedName name="_xlnm.Print_Area" localSheetId="7">'Tavola 1.4_2'!$A$1:$K$15</definedName>
    <definedName name="_xlnm.Print_Area" localSheetId="8">'Tavola 1.5'!$A$1:$J$28</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1.9_2'!$A$1:$S$71</definedName>
    <definedName name="_xlnm.Print_Area" localSheetId="21">'Tavola 2.1'!$A$1:$F$27</definedName>
    <definedName name="_xlnm.Print_Area" localSheetId="22">'Tavola 2.2_1 '!$A$1:$U$31</definedName>
    <definedName name="_xlnm.Print_Area" localSheetId="23">'Tavola 2.2_2'!$A$1:$O$31</definedName>
    <definedName name="_xlnm.Print_Area" localSheetId="24">'Tavola 2.3'!$A$1:$K$28</definedName>
    <definedName name="_xlnm.Print_Area" localSheetId="26">'Tavola 3.1'!$A$1:$D$25</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99" l="1"/>
  <c r="D23" i="88" l="1"/>
  <c r="D14" i="88"/>
  <c r="C19" i="101"/>
  <c r="C20" i="101"/>
  <c r="C21" i="101"/>
  <c r="C22" i="101"/>
  <c r="B22" i="101"/>
  <c r="B21" i="101"/>
  <c r="H27" i="65" l="1"/>
  <c r="G24" i="63"/>
  <c r="F24" i="63"/>
  <c r="G23" i="63"/>
  <c r="D24" i="63"/>
  <c r="E24" i="63"/>
  <c r="C24" i="63"/>
  <c r="A70" i="96"/>
  <c r="J29" i="92"/>
  <c r="K29" i="92" s="1"/>
  <c r="J28" i="92"/>
  <c r="K28" i="92" s="1"/>
  <c r="J27" i="92"/>
  <c r="K27" i="92" s="1"/>
  <c r="A28" i="90"/>
  <c r="B27" i="92" l="1"/>
  <c r="C25" i="99" l="1"/>
  <c r="D5" i="99"/>
  <c r="D7" i="99"/>
  <c r="E5" i="99"/>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B4" i="99"/>
  <c r="D4" i="99" s="1"/>
  <c r="C18" i="101"/>
  <c r="C23" i="101" s="1"/>
  <c r="C6" i="101"/>
  <c r="C7" i="101"/>
  <c r="C8" i="101"/>
  <c r="C9" i="101"/>
  <c r="C10" i="101"/>
  <c r="C11" i="101"/>
  <c r="C12" i="101"/>
  <c r="C13" i="101"/>
  <c r="C5" i="101"/>
  <c r="C4" i="101"/>
  <c r="B19" i="101"/>
  <c r="B20" i="101"/>
  <c r="B18" i="101"/>
  <c r="B24" i="101" s="1"/>
  <c r="B5" i="101"/>
  <c r="B6" i="101"/>
  <c r="B7" i="101"/>
  <c r="B8" i="101"/>
  <c r="B9" i="101"/>
  <c r="B10" i="101"/>
  <c r="B11" i="101"/>
  <c r="B12" i="101"/>
  <c r="B13" i="101"/>
  <c r="B4" i="101"/>
  <c r="A31" i="98"/>
  <c r="A31" i="89"/>
  <c r="A27"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I30" i="65"/>
  <c r="H30" i="65"/>
  <c r="H29" i="65"/>
  <c r="I29" i="65" s="1"/>
  <c r="H28" i="65"/>
  <c r="I28" i="65" s="1"/>
  <c r="F30" i="65"/>
  <c r="F29" i="65"/>
  <c r="F28" i="65"/>
  <c r="G28" i="65" s="1"/>
  <c r="F27" i="65"/>
  <c r="G12" i="65" s="1"/>
  <c r="G20" i="63"/>
  <c r="G21" i="63"/>
  <c r="G22" i="63"/>
  <c r="G19" i="63"/>
  <c r="A26" i="69"/>
  <c r="A18" i="60"/>
  <c r="A35" i="97"/>
  <c r="A69" i="54"/>
  <c r="A18" i="94"/>
  <c r="A18" i="53"/>
  <c r="A18" i="93"/>
  <c r="A18" i="52"/>
  <c r="A30" i="92"/>
  <c r="A30" i="4"/>
  <c r="A27" i="58"/>
  <c r="A15" i="91"/>
  <c r="A26" i="64"/>
  <c r="A29" i="66"/>
  <c r="G6" i="65" l="1"/>
  <c r="G26" i="65"/>
  <c r="G15" i="65"/>
  <c r="G2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<sst xmlns="http://schemas.openxmlformats.org/spreadsheetml/2006/main" count="1120" uniqueCount="231">
  <si>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</si>
  <si>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</si>
  <si>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</si>
  <si>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</si>
  <si>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</si>
  <si>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</si>
  <si>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</si>
  <si>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</si>
  <si>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</si>
  <si>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</si>
  <si>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</si>
  <si>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</si>
  <si>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</si>
  <si>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</si>
  <si>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</si>
  <si>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</si>
  <si>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</si>
  <si>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</si>
  <si>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</si>
  <si>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</si>
  <si>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</si>
  <si>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</si>
  <si>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</si>
  <si>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</si>
  <si>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</si>
  <si>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</si>
  <si>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</si>
  <si>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</si>
  <si>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</si>
  <si>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</si>
  <si>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</si>
  <si>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</si>
  <si>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</si>
  <si>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</si>
  <si>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</si>
  <si>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</si>
  <si>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</si>
  <si>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</si>
  <si>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</si>
  <si>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</si>
  <si>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</si>
  <si>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</si>
  <si>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</si>
  <si>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</si>
  <si>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</si>
  <si>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</si>
  <si>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</si>
  <si>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</si>
  <si>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</si>
  <si>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</si>
  <si>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</si>
  <si>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</si>
  <si>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</si>
  <si>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</si>
  <si>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</si>
  <si>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</si>
  <si>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</si>
  <si>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</si>
  <si>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</si>
  <si>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</si>
  <si>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</si>
  <si>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</si>
  <si>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</si>
  <si>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</si>
  <si>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</si>
  <si>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</si>
  <si>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</si>
  <si>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</si>
  <si>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</si>
  <si>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</si>
  <si>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</si>
  <si>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</si>
  <si>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</si>
  <si>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</si>
  <si>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</si>
  <si>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</si>
  <si>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</si>
  <si>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</si>
  <si>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</si>
  <si>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</si>
  <si>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</si>
  <si>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</si>
  <si>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</si>
  <si>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</si>
  <si>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</si>
  <si>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</si>
  <si>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</si>
  <si>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</si>
  <si>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</si>
  <si>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</si>
  <si>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</si>
  <si>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</si>
  <si>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</si>
  <si>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</si>
  <si>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</si>
  <si>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</si>
  <si>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</si>
  <si>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</si>
  <si>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</si>
  <si>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</si>
  <si>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</si>
  <si>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</si>
  <si>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</si>
  <si>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</si>
  <si>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</si>
  <si>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</si>
  <si>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</si>
  <si>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</si>
  <si>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</si>
  <si>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</si>
  <si>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</si>
  <si>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</si>
  <si>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</si>
  <si>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</si>
  <si>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</si>
  <si>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</si>
  <si>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</si>
  <si>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</si>
  <si>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</si>
  <si>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</si>
  <si>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</si>
  <si>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</si>
  <si>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</si>
  <si>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</si>
  <si>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</si>
  <si>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</si>
  <si>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</si>
  <si>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</si>
  <si>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</si>
  <si>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</si>
  <si>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</si>
  <si>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</si>
  <si>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</si>
  <si>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</si>
  <si>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</si>
  <si>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</si>
  <si>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</si>
  <si>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</si>
  <si>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</si>
  <si>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</si>
  <si>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</si>
  <si>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</si>
  <si>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</si>
  <si>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</si>
  <si>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</si>
  <si>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</si>
  <si>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</si>
  <si>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</si>
  <si>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</si>
  <si>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</si>
  <si>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</si>
  <si>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</si>
  <si>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</si>
  <si>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</si>
  <si>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</si>
  <si>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</si>
  <si>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</si>
  <si>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</si>
  <si>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</si>
  <si>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</si>
  <si>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</si>
  <si>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</si>
  <si>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</si>
  <si>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</si>
  <si>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</si>
  <si>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</si>
  <si>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</si>
  <si>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</si>
  <si>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</si>
  <si>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</si>
  <si>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</si>
  <si>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</si>
  <si>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</si>
  <si>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</si>
  <si>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</si>
  <si>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</si>
  <si>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</si>
  <si>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</si>
  <si>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</si>
  <si>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</si>
  <si>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</si>
  <si>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</si>
  <si>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</si>
  <si>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</si>
  <si>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</si>
  <si>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</si>
  <si>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</si>
  <si>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</si>
  <si>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</si>
  <si>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</si>
  <si>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nuclei totali</t>
  </si>
  <si>
    <t>Numero complessivo nuclei pagati</t>
  </si>
  <si>
    <t>Numero medio 
figli per nucleo</t>
  </si>
  <si>
    <t>I dati riportati in questa sezione si riferiscono al complesso di beneficiari di AUU di cui alle prime due Sezioni</t>
  </si>
  <si>
    <t>Tavola 3.1 - Complesso dei nuclei pagati e relative somme erogate per anno e mese di competenza</t>
  </si>
  <si>
    <t xml:space="preserve">Numero 
figli totali 
(univoci)*
</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</si>
  <si>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</si>
  <si>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</si>
  <si>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</si>
  <si>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</si>
  <si>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</si>
  <si>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</si>
  <si>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</si>
  <si>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</si>
  <si>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</si>
  <si>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</si>
  <si>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</si>
  <si>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</si>
  <si>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</si>
  <si>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</si>
  <si>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</si>
  <si>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</si>
  <si>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</si>
  <si>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</si>
  <si>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</si>
  <si>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</si>
  <si>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Anno 2022
(Marzo-Dicembre)</t>
  </si>
  <si>
    <t>Media mensile beneficiari</t>
  </si>
  <si>
    <t xml:space="preserve">** A decorrere dalla competenza del mese di  marzo 2023, in assenza di ISEE in corso di validità, è stato corrisposto l'importo minimo spettante. Nel caso in cui la presentazione della dichiarazione DSU avvenga in un momento successivo, ma entro il 30 giugno 2023, l'INPS provvederà al ricalcolo dell'assegno a partire dalla competenza di marzo 2023, mentre nel caso di presentazione della dichiarazione DSU a partire dal 1^ luglio 2023, gli importi verranno adeguati a decorrere dal mese di competenza successivo rispetto a quello di presentazione (cfr. Circ. INPS 23/2022). 
</t>
  </si>
  <si>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</si>
  <si>
    <t>APPENDICE STATISTICA GIUGNO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</si>
  <si>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maggio 2023.</t>
    </r>
    <r>
      <rPr>
        <sz val="12"/>
        <color theme="1"/>
        <rFont val="Calibri"/>
        <family val="2"/>
        <scheme val="minor"/>
      </rPr>
      <t xml:space="preserve"> 
Nella seconda Sezione sono riportati i dati relativi all'integrazione di AUU del periodo marzo 2022-maggio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sue Sezioni precedenti</t>
    </r>
  </si>
  <si>
    <t xml:space="preserve"> Lettura dati 26 giugno 2023</t>
  </si>
  <si>
    <t xml:space="preserve"> Lettura dati 30 giugno 2023</t>
  </si>
  <si>
    <t>maggio 2023</t>
  </si>
  <si>
    <t>mese di competenza: MAGGIO 2023</t>
  </si>
  <si>
    <r>
      <t xml:space="preserve">Anno 2023
</t>
    </r>
    <r>
      <rPr>
        <sz val="12"/>
        <color theme="1"/>
        <rFont val="Verdana"/>
        <family val="2"/>
      </rPr>
      <t>(Periodo di competenza Gennaio-Maggio)</t>
    </r>
  </si>
  <si>
    <t>Anno 2023
(Gennaio-Maggio)</t>
  </si>
  <si>
    <t>gennai</t>
  </si>
  <si>
    <t xml:space="preserve">aprile </t>
  </si>
  <si>
    <t>Anno 2023
(periodo Gennaio-Maggio)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</si>
</sst>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1"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18">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9" fillId="0" borderId="0" xfId="3"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3" fillId="0" borderId="1" xfId="3" applyFont="1" applyBorder="1" applyAlignment="1">
      <alignment horizontal="left" vertical="center"/>
    </xf>
    <xf numFmtId="17" fontId="8" fillId="0" borderId="0" xfId="3" applyNumberFormat="1" applyFont="1" applyFill="1" applyAlignment="1">
      <alignment vertical="center"/>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0" fontId="17"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left" vertical="center" wrapText="1"/>
    </xf>
    <xf numFmtId="0" fontId="45" fillId="0" borderId="0" xfId="0" applyFont="1" applyBorder="1" applyAlignment="1">
      <alignment horizontal="left" vertical="center" wrapText="1"/>
    </xf>
    <xf numFmtId="0" fontId="45" fillId="0" borderId="3" xfId="0" applyFont="1"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0" fillId="0" borderId="0" xfId="0" applyBorder="1" applyAlignment="1">
      <alignment horizontal="left" vertical="center" wrapText="1"/>
    </xf>
    <xf numFmtId="17" fontId="16" fillId="0" borderId="0" xfId="0" quotePrefix="1" applyNumberFormat="1" applyFont="1" applyBorder="1" applyAlignment="1">
      <alignment horizontal="center"/>
    </xf>
    <xf numFmtId="0" fontId="21" fillId="0" borderId="0" xfId="0" applyFont="1" applyAlignment="1">
      <alignment horizontal="left"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left"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left"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left"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left"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3" xfId="3" applyFont="1" applyBorder="1" applyAlignment="1">
      <alignment horizontal="center" vertical="center" wrapText="1"/>
    </xf>
    <xf numFmtId="0" fontId="16" fillId="0" borderId="1" xfId="0"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1" xfId="0" applyFont="1" applyBorder="1" applyAlignment="1">
      <alignment horizontal="left"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4" fillId="0" borderId="0" xfId="3" applyFont="1" applyBorder="1" applyAlignment="1">
      <alignment horizontal="left" vertical="center" wrapText="1"/>
    </xf>
    <xf numFmtId="0" fontId="7" fillId="0" borderId="11"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16" fillId="0" borderId="1" xfId="0" applyFont="1" applyBorder="1" applyAlignment="1">
      <alignment horizontal="left" vertical="center" wrapText="1"/>
    </xf>
    <xf numFmtId="0" fontId="8" fillId="0" borderId="0" xfId="3" applyFont="1" applyAlignment="1">
      <alignment horizontal="left"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6" fillId="0" borderId="1" xfId="0" applyFont="1" applyBorder="1" applyAlignment="1">
      <alignment horizontal="left" vertical="center" wrapText="1"/>
    </xf>
    <xf numFmtId="0" fontId="12" fillId="0" borderId="3" xfId="3" applyFont="1" applyBorder="1" applyAlignment="1">
      <alignment horizont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8" fillId="0" borderId="0" xfId="3" applyNumberFormat="1" applyFont="1" applyBorder="1" applyAlignment="1">
      <alignment horizontal="left" vertical="center" wrapText="1"/>
    </xf>
    <xf numFmtId="17" fontId="8" fillId="0" borderId="2" xfId="3" applyNumberFormat="1" applyFont="1" applyBorder="1" applyAlignment="1">
      <alignment horizontal="left" vertical="center"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B1" sqref="B1"/>
    </sheetView>
  </sheetViews>
  <sheetFormatPr defaultRowHeight="14.5" x14ac:dyDescent="0.35"/>
  <cols>
    <col min="1" max="1" width="1.54296875" customWidth="1"/>
    <col min="2" max="2" width="4.6328125" customWidth="1"/>
    <col min="9" max="9" width="12.81640625" customWidth="1"/>
    <col min="10" max="10" width="20.1796875" customWidth="1"/>
    <col min="11" max="11" width="4.08984375" customWidth="1"/>
    <col min="12" max="12" width="5" customWidth="1"/>
  </cols>
  <sheetData>
    <row r="1" spans="2:11" x14ac:dyDescent="0.35">
      <c r="B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26" t="s">
        <v>66</v>
      </c>
      <c r="C10" s="327"/>
      <c r="D10" s="327"/>
      <c r="E10" s="327"/>
      <c r="F10" s="327"/>
      <c r="G10" s="327"/>
      <c r="H10" s="327"/>
      <c r="I10" s="327"/>
      <c r="J10" s="327"/>
      <c r="K10" s="328"/>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32" t="s">
        <v>65</v>
      </c>
      <c r="C14" s="333"/>
      <c r="D14" s="333"/>
      <c r="E14" s="333"/>
      <c r="F14" s="333"/>
      <c r="G14" s="333"/>
      <c r="H14" s="333"/>
      <c r="I14" s="333"/>
      <c r="J14" s="333"/>
      <c r="K14" s="334"/>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29" t="s">
        <v>220</v>
      </c>
      <c r="C20" s="330"/>
      <c r="D20" s="330"/>
      <c r="E20" s="330"/>
      <c r="F20" s="330"/>
      <c r="G20" s="330"/>
      <c r="H20" s="330"/>
      <c r="I20" s="330"/>
      <c r="J20" s="330"/>
      <c r="K20" s="331"/>
    </row>
    <row r="21" spans="2:11" ht="4.5" customHeight="1" x14ac:dyDescent="0.55000000000000004">
      <c r="B21" s="98"/>
      <c r="C21" s="99"/>
      <c r="D21" s="99"/>
      <c r="E21" s="99"/>
      <c r="F21" s="99"/>
      <c r="G21" s="99"/>
      <c r="H21" s="99"/>
      <c r="I21" s="99"/>
      <c r="J21" s="99"/>
      <c r="K21" s="100"/>
    </row>
    <row r="22" spans="2:11" ht="4.5" customHeight="1" x14ac:dyDescent="0.55000000000000004">
      <c r="B22" s="98"/>
      <c r="C22" s="99"/>
      <c r="D22" s="99"/>
      <c r="E22" s="99"/>
      <c r="F22" s="99"/>
      <c r="G22" s="99"/>
      <c r="H22" s="99"/>
      <c r="I22" s="99"/>
      <c r="J22" s="99"/>
      <c r="K22" s="100"/>
    </row>
    <row r="23" spans="2:11" ht="12.5" customHeight="1" x14ac:dyDescent="0.35">
      <c r="B23" s="41"/>
      <c r="C23" s="42"/>
      <c r="D23" s="42"/>
      <c r="E23" s="42"/>
      <c r="F23" s="42"/>
      <c r="G23" s="42"/>
      <c r="H23" s="42"/>
      <c r="I23" s="42"/>
      <c r="J23" s="42"/>
      <c r="K23" s="43"/>
    </row>
    <row r="24" spans="2:11" ht="163.5" customHeight="1" x14ac:dyDescent="0.35">
      <c r="B24" s="41"/>
      <c r="C24" s="325" t="s">
        <v>221</v>
      </c>
      <c r="D24" s="325"/>
      <c r="E24" s="325"/>
      <c r="F24" s="325"/>
      <c r="G24" s="325"/>
      <c r="H24" s="325"/>
      <c r="I24" s="325"/>
      <c r="J24" s="325"/>
      <c r="K24" s="112"/>
    </row>
    <row r="25" spans="2:11" ht="130" customHeight="1" x14ac:dyDescent="0.35">
      <c r="B25" s="41"/>
      <c r="C25" s="335" t="s">
        <v>219</v>
      </c>
      <c r="D25" s="336"/>
      <c r="E25" s="336"/>
      <c r="F25" s="336"/>
      <c r="G25" s="336"/>
      <c r="H25" s="336"/>
      <c r="I25" s="336"/>
      <c r="J25" s="336"/>
      <c r="K25" s="43"/>
    </row>
    <row r="26" spans="2:11" ht="125.5" customHeight="1" x14ac:dyDescent="0.35">
      <c r="B26" s="41"/>
      <c r="C26" s="336"/>
      <c r="D26" s="336"/>
      <c r="E26" s="336"/>
      <c r="F26" s="336"/>
      <c r="G26" s="336"/>
      <c r="H26" s="336"/>
      <c r="I26" s="336"/>
      <c r="J26" s="336"/>
      <c r="K26" s="43"/>
    </row>
    <row r="27" spans="2:11" ht="2.5" customHeight="1" x14ac:dyDescent="0.35">
      <c r="B27" s="45"/>
      <c r="C27" s="337"/>
      <c r="D27" s="337"/>
      <c r="E27" s="337"/>
      <c r="F27" s="337"/>
      <c r="G27" s="337"/>
      <c r="H27" s="337"/>
      <c r="I27" s="337"/>
      <c r="J27" s="337"/>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view="pageBreakPreview" zoomScale="60" zoomScaleNormal="58" workbookViewId="0">
      <selection activeCell="B1" sqref="B1"/>
    </sheetView>
  </sheetViews>
  <sheetFormatPr defaultColWidth="13.26953125" defaultRowHeight="10" x14ac:dyDescent="0.35"/>
  <cols>
    <col min="1" max="1" width="25.90625" style="1" customWidth="1"/>
    <col min="2" max="2" width="13.26953125" style="1" customWidth="1"/>
    <col min="3" max="3" width="13.08984375" style="66" customWidth="1"/>
    <col min="4" max="4" width="13.26953125" style="1" customWidth="1"/>
    <col min="5" max="5" width="14.36328125" style="66" customWidth="1"/>
    <col min="6" max="6" width="13.26953125" style="1" bestFit="1" customWidth="1"/>
    <col min="7" max="7" width="13.90625" style="66" customWidth="1"/>
    <col min="8" max="8" width="13.08984375" style="1" customWidth="1"/>
    <col min="9" max="9" width="13.54296875" style="66" customWidth="1"/>
    <col min="10" max="10" width="13.26953125" style="1" bestFit="1" customWidth="1"/>
    <col min="11" max="11" width="12.08984375" style="1" bestFit="1" customWidth="1"/>
    <col min="12" max="12" width="13.26953125" style="1" bestFit="1" customWidth="1"/>
    <col min="13" max="13" width="12.08984375" style="1" bestFit="1" customWidth="1"/>
    <col min="14" max="14" width="13.26953125" style="1" bestFit="1" customWidth="1"/>
    <col min="15" max="15" width="12.08984375" style="1" bestFit="1" customWidth="1"/>
    <col min="16" max="16" width="13.26953125" style="1" bestFit="1" customWidth="1"/>
    <col min="17" max="17" width="12.08984375" style="1" bestFit="1" customWidth="1"/>
    <col min="18" max="18" width="13.26953125" style="1" bestFit="1" customWidth="1"/>
    <col min="19" max="19" width="12.08984375" style="1" bestFit="1" customWidth="1"/>
    <col min="20" max="20" width="13.26953125" style="1" customWidth="1"/>
    <col min="21" max="21" width="12.08984375" style="1" bestFit="1" customWidth="1"/>
    <col min="22"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65" t="s">
        <v>36</v>
      </c>
      <c r="C2" s="365"/>
      <c r="D2" s="365"/>
      <c r="E2" s="365"/>
      <c r="F2" s="365"/>
      <c r="G2" s="365"/>
      <c r="H2" s="365"/>
      <c r="I2" s="365"/>
      <c r="J2" s="365"/>
      <c r="K2" s="365"/>
      <c r="L2" s="365"/>
      <c r="M2" s="365"/>
      <c r="N2" s="365"/>
      <c r="O2" s="365"/>
      <c r="P2" s="365"/>
      <c r="Q2" s="365"/>
      <c r="R2" s="365"/>
      <c r="S2" s="365"/>
      <c r="T2" s="365"/>
      <c r="U2" s="365"/>
    </row>
    <row r="3" spans="1:21" ht="33" customHeight="1" x14ac:dyDescent="0.35">
      <c r="A3" s="374" t="s">
        <v>79</v>
      </c>
      <c r="B3" s="372" t="s">
        <v>3</v>
      </c>
      <c r="C3" s="373"/>
      <c r="D3" s="372" t="s">
        <v>22</v>
      </c>
      <c r="E3" s="373"/>
      <c r="F3" s="372" t="s">
        <v>23</v>
      </c>
      <c r="G3" s="373"/>
      <c r="H3" s="372" t="s">
        <v>70</v>
      </c>
      <c r="I3" s="373"/>
      <c r="J3" s="372" t="s">
        <v>86</v>
      </c>
      <c r="K3" s="373"/>
      <c r="L3" s="372" t="s">
        <v>88</v>
      </c>
      <c r="M3" s="373"/>
      <c r="N3" s="372" t="s">
        <v>116</v>
      </c>
      <c r="O3" s="373"/>
      <c r="P3" s="372" t="s">
        <v>119</v>
      </c>
      <c r="Q3" s="373"/>
      <c r="R3" s="372" t="s">
        <v>120</v>
      </c>
      <c r="S3" s="373"/>
      <c r="T3" s="372" t="s">
        <v>123</v>
      </c>
      <c r="U3" s="373"/>
    </row>
    <row r="4" spans="1:21" ht="64" customHeight="1" thickBot="1" x14ac:dyDescent="0.4">
      <c r="A4" s="375"/>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570586</v>
      </c>
      <c r="C5" s="2">
        <v>138</v>
      </c>
      <c r="D5" s="2">
        <v>570575</v>
      </c>
      <c r="E5" s="2">
        <v>138</v>
      </c>
      <c r="F5" s="2">
        <v>573433</v>
      </c>
      <c r="G5" s="2">
        <v>139</v>
      </c>
      <c r="H5" s="2">
        <v>573500</v>
      </c>
      <c r="I5" s="2">
        <v>139</v>
      </c>
      <c r="J5" s="2">
        <v>572125</v>
      </c>
      <c r="K5" s="2">
        <v>139</v>
      </c>
      <c r="L5" s="2">
        <v>577707</v>
      </c>
      <c r="M5" s="2">
        <v>139</v>
      </c>
      <c r="N5" s="2">
        <v>579969</v>
      </c>
      <c r="O5" s="2">
        <v>139</v>
      </c>
      <c r="P5" s="2">
        <v>583789</v>
      </c>
      <c r="Q5" s="2">
        <v>140</v>
      </c>
      <c r="R5" s="2">
        <v>587336</v>
      </c>
      <c r="S5" s="2">
        <v>140</v>
      </c>
      <c r="T5" s="2">
        <v>590390</v>
      </c>
      <c r="U5" s="2">
        <v>140</v>
      </c>
    </row>
    <row r="6" spans="1:21" ht="21.75" customHeight="1" x14ac:dyDescent="0.35">
      <c r="A6" s="2" t="s">
        <v>5</v>
      </c>
      <c r="B6" s="2">
        <v>17597</v>
      </c>
      <c r="C6" s="2">
        <v>135</v>
      </c>
      <c r="D6" s="2">
        <v>17603</v>
      </c>
      <c r="E6" s="2">
        <v>135</v>
      </c>
      <c r="F6" s="2">
        <v>17627</v>
      </c>
      <c r="G6" s="2">
        <v>135</v>
      </c>
      <c r="H6" s="2">
        <v>17657</v>
      </c>
      <c r="I6" s="2">
        <v>135</v>
      </c>
      <c r="J6" s="2">
        <v>17643</v>
      </c>
      <c r="K6" s="2">
        <v>135</v>
      </c>
      <c r="L6" s="2">
        <v>17835</v>
      </c>
      <c r="M6" s="2">
        <v>135</v>
      </c>
      <c r="N6" s="2">
        <v>17935</v>
      </c>
      <c r="O6" s="2">
        <v>135</v>
      </c>
      <c r="P6" s="2">
        <v>18011</v>
      </c>
      <c r="Q6" s="2">
        <v>136</v>
      </c>
      <c r="R6" s="2">
        <v>18101</v>
      </c>
      <c r="S6" s="2">
        <v>136</v>
      </c>
      <c r="T6" s="2">
        <v>18212</v>
      </c>
      <c r="U6" s="2">
        <v>136</v>
      </c>
    </row>
    <row r="7" spans="1:21" ht="21.75" customHeight="1" x14ac:dyDescent="0.35">
      <c r="A7" s="2" t="s">
        <v>6</v>
      </c>
      <c r="B7" s="2">
        <v>1478998</v>
      </c>
      <c r="C7" s="2">
        <v>138</v>
      </c>
      <c r="D7" s="2">
        <v>1477608</v>
      </c>
      <c r="E7" s="2">
        <v>138</v>
      </c>
      <c r="F7" s="2">
        <v>1481358</v>
      </c>
      <c r="G7" s="2">
        <v>139</v>
      </c>
      <c r="H7" s="2">
        <v>1481267</v>
      </c>
      <c r="I7" s="2">
        <v>139</v>
      </c>
      <c r="J7" s="2">
        <v>1479945</v>
      </c>
      <c r="K7" s="2">
        <v>139</v>
      </c>
      <c r="L7" s="2">
        <v>1492953</v>
      </c>
      <c r="M7" s="2">
        <v>139</v>
      </c>
      <c r="N7" s="2">
        <v>1499060</v>
      </c>
      <c r="O7" s="2">
        <v>139</v>
      </c>
      <c r="P7" s="2">
        <v>1508349</v>
      </c>
      <c r="Q7" s="2">
        <v>140</v>
      </c>
      <c r="R7" s="2">
        <v>1516403</v>
      </c>
      <c r="S7" s="2">
        <v>140</v>
      </c>
      <c r="T7" s="2">
        <v>1523801</v>
      </c>
      <c r="U7" s="2">
        <v>140</v>
      </c>
    </row>
    <row r="8" spans="1:21" ht="21.75" customHeight="1" x14ac:dyDescent="0.35">
      <c r="A8" s="2" t="s">
        <v>71</v>
      </c>
      <c r="B8" s="2">
        <v>88816</v>
      </c>
      <c r="C8" s="2">
        <v>143</v>
      </c>
      <c r="D8" s="2">
        <v>88887</v>
      </c>
      <c r="E8" s="2">
        <v>143</v>
      </c>
      <c r="F8" s="2">
        <v>88983</v>
      </c>
      <c r="G8" s="2">
        <v>143</v>
      </c>
      <c r="H8" s="2">
        <v>89034</v>
      </c>
      <c r="I8" s="2">
        <v>143</v>
      </c>
      <c r="J8" s="2">
        <v>88947</v>
      </c>
      <c r="K8" s="2">
        <v>144</v>
      </c>
      <c r="L8" s="2">
        <v>89505</v>
      </c>
      <c r="M8" s="2">
        <v>144</v>
      </c>
      <c r="N8" s="2">
        <v>89985</v>
      </c>
      <c r="O8" s="2">
        <v>144</v>
      </c>
      <c r="P8" s="2">
        <v>90299</v>
      </c>
      <c r="Q8" s="2">
        <v>144</v>
      </c>
      <c r="R8" s="2">
        <v>90715</v>
      </c>
      <c r="S8" s="2">
        <v>144</v>
      </c>
      <c r="T8" s="2">
        <v>91127</v>
      </c>
      <c r="U8" s="2">
        <v>144</v>
      </c>
    </row>
    <row r="9" spans="1:21" ht="21.75" customHeight="1" x14ac:dyDescent="0.35">
      <c r="A9" s="2" t="s">
        <v>72</v>
      </c>
      <c r="B9" s="2">
        <v>91917</v>
      </c>
      <c r="C9" s="2">
        <v>133</v>
      </c>
      <c r="D9" s="2">
        <v>92134</v>
      </c>
      <c r="E9" s="2">
        <v>133</v>
      </c>
      <c r="F9" s="2">
        <v>92337</v>
      </c>
      <c r="G9" s="2">
        <v>133</v>
      </c>
      <c r="H9" s="2">
        <v>92530</v>
      </c>
      <c r="I9" s="2">
        <v>133</v>
      </c>
      <c r="J9" s="2">
        <v>92712</v>
      </c>
      <c r="K9" s="2">
        <v>134</v>
      </c>
      <c r="L9" s="2">
        <v>93605</v>
      </c>
      <c r="M9" s="2">
        <v>134</v>
      </c>
      <c r="N9" s="2">
        <v>94408</v>
      </c>
      <c r="O9" s="2">
        <v>134</v>
      </c>
      <c r="P9" s="2">
        <v>95262</v>
      </c>
      <c r="Q9" s="2">
        <v>135</v>
      </c>
      <c r="R9" s="2">
        <v>96124</v>
      </c>
      <c r="S9" s="2">
        <v>135</v>
      </c>
      <c r="T9" s="2">
        <v>96760</v>
      </c>
      <c r="U9" s="2">
        <v>135</v>
      </c>
    </row>
    <row r="10" spans="1:21" ht="21.75" customHeight="1" x14ac:dyDescent="0.35">
      <c r="A10" s="2" t="s">
        <v>7</v>
      </c>
      <c r="B10" s="2">
        <v>712025</v>
      </c>
      <c r="C10" s="2">
        <v>140</v>
      </c>
      <c r="D10" s="2">
        <v>712482</v>
      </c>
      <c r="E10" s="2">
        <v>140</v>
      </c>
      <c r="F10" s="2">
        <v>713613</v>
      </c>
      <c r="G10" s="2">
        <v>140</v>
      </c>
      <c r="H10" s="2">
        <v>713833</v>
      </c>
      <c r="I10" s="2">
        <v>140</v>
      </c>
      <c r="J10" s="2">
        <v>713773</v>
      </c>
      <c r="K10" s="2">
        <v>141</v>
      </c>
      <c r="L10" s="2">
        <v>720094</v>
      </c>
      <c r="M10" s="2">
        <v>141</v>
      </c>
      <c r="N10" s="2">
        <v>723770</v>
      </c>
      <c r="O10" s="2">
        <v>141</v>
      </c>
      <c r="P10" s="2">
        <v>728480</v>
      </c>
      <c r="Q10" s="2">
        <v>141</v>
      </c>
      <c r="R10" s="2">
        <v>732322</v>
      </c>
      <c r="S10" s="2">
        <v>141</v>
      </c>
      <c r="T10" s="2">
        <v>735792</v>
      </c>
      <c r="U10" s="2">
        <v>141</v>
      </c>
    </row>
    <row r="11" spans="1:21" ht="21.75" customHeight="1" x14ac:dyDescent="0.35">
      <c r="A11" s="2" t="s">
        <v>63</v>
      </c>
      <c r="B11" s="2">
        <v>162837</v>
      </c>
      <c r="C11" s="2">
        <v>144</v>
      </c>
      <c r="D11" s="2">
        <v>162954</v>
      </c>
      <c r="E11" s="2">
        <v>144</v>
      </c>
      <c r="F11" s="2">
        <v>163303</v>
      </c>
      <c r="G11" s="2">
        <v>144</v>
      </c>
      <c r="H11" s="2">
        <v>163284</v>
      </c>
      <c r="I11" s="2">
        <v>144</v>
      </c>
      <c r="J11" s="2">
        <v>163229</v>
      </c>
      <c r="K11" s="2">
        <v>145</v>
      </c>
      <c r="L11" s="2">
        <v>164512</v>
      </c>
      <c r="M11" s="2">
        <v>145</v>
      </c>
      <c r="N11" s="2">
        <v>165349</v>
      </c>
      <c r="O11" s="2">
        <v>145</v>
      </c>
      <c r="P11" s="2">
        <v>166307</v>
      </c>
      <c r="Q11" s="2">
        <v>145</v>
      </c>
      <c r="R11" s="2">
        <v>167135</v>
      </c>
      <c r="S11" s="2">
        <v>145</v>
      </c>
      <c r="T11" s="2">
        <v>167983</v>
      </c>
      <c r="U11" s="2">
        <v>145</v>
      </c>
    </row>
    <row r="12" spans="1:21" ht="21.75" customHeight="1" x14ac:dyDescent="0.35">
      <c r="A12" s="2" t="s">
        <v>8</v>
      </c>
      <c r="B12" s="2">
        <v>178382</v>
      </c>
      <c r="C12" s="2">
        <v>137</v>
      </c>
      <c r="D12" s="2">
        <v>178329</v>
      </c>
      <c r="E12" s="2">
        <v>137</v>
      </c>
      <c r="F12" s="2">
        <v>178889</v>
      </c>
      <c r="G12" s="2">
        <v>137</v>
      </c>
      <c r="H12" s="2">
        <v>178961</v>
      </c>
      <c r="I12" s="2">
        <v>137</v>
      </c>
      <c r="J12" s="2">
        <v>178612</v>
      </c>
      <c r="K12" s="2">
        <v>138</v>
      </c>
      <c r="L12" s="2">
        <v>180654</v>
      </c>
      <c r="M12" s="2">
        <v>138</v>
      </c>
      <c r="N12" s="2">
        <v>181941</v>
      </c>
      <c r="O12" s="2">
        <v>138</v>
      </c>
      <c r="P12" s="2">
        <v>183607</v>
      </c>
      <c r="Q12" s="2">
        <v>139</v>
      </c>
      <c r="R12" s="2">
        <v>185098</v>
      </c>
      <c r="S12" s="2">
        <v>139</v>
      </c>
      <c r="T12" s="2">
        <v>186350</v>
      </c>
      <c r="U12" s="2">
        <v>139</v>
      </c>
    </row>
    <row r="13" spans="1:21" ht="21.75" customHeight="1" x14ac:dyDescent="0.35">
      <c r="A13" s="2" t="s">
        <v>9</v>
      </c>
      <c r="B13" s="2">
        <v>644620</v>
      </c>
      <c r="C13" s="2">
        <v>140</v>
      </c>
      <c r="D13" s="2">
        <v>644936</v>
      </c>
      <c r="E13" s="2">
        <v>140</v>
      </c>
      <c r="F13" s="2">
        <v>646269</v>
      </c>
      <c r="G13" s="2">
        <v>140</v>
      </c>
      <c r="H13" s="2">
        <v>646782</v>
      </c>
      <c r="I13" s="2">
        <v>141</v>
      </c>
      <c r="J13" s="2">
        <v>646386</v>
      </c>
      <c r="K13" s="2">
        <v>141</v>
      </c>
      <c r="L13" s="2">
        <v>652349</v>
      </c>
      <c r="M13" s="2">
        <v>141</v>
      </c>
      <c r="N13" s="2">
        <v>655828</v>
      </c>
      <c r="O13" s="2">
        <v>141</v>
      </c>
      <c r="P13" s="2">
        <v>660253</v>
      </c>
      <c r="Q13" s="2">
        <v>142</v>
      </c>
      <c r="R13" s="2">
        <v>664108</v>
      </c>
      <c r="S13" s="2">
        <v>142</v>
      </c>
      <c r="T13" s="2">
        <v>667343</v>
      </c>
      <c r="U13" s="2">
        <v>142</v>
      </c>
    </row>
    <row r="14" spans="1:21" ht="21.75" customHeight="1" x14ac:dyDescent="0.35">
      <c r="A14" s="2" t="s">
        <v>10</v>
      </c>
      <c r="B14" s="2">
        <v>491631</v>
      </c>
      <c r="C14" s="2">
        <v>139</v>
      </c>
      <c r="D14" s="2">
        <v>491581</v>
      </c>
      <c r="E14" s="2">
        <v>139</v>
      </c>
      <c r="F14" s="2">
        <v>493216</v>
      </c>
      <c r="G14" s="2">
        <v>140</v>
      </c>
      <c r="H14" s="2">
        <v>492838</v>
      </c>
      <c r="I14" s="2">
        <v>140</v>
      </c>
      <c r="J14" s="2">
        <v>492024</v>
      </c>
      <c r="K14" s="2">
        <v>140</v>
      </c>
      <c r="L14" s="2">
        <v>496495</v>
      </c>
      <c r="M14" s="2">
        <v>140</v>
      </c>
      <c r="N14" s="2">
        <v>498781</v>
      </c>
      <c r="O14" s="2">
        <v>140</v>
      </c>
      <c r="P14" s="2">
        <v>502198</v>
      </c>
      <c r="Q14" s="2">
        <v>140</v>
      </c>
      <c r="R14" s="2">
        <v>505043</v>
      </c>
      <c r="S14" s="2">
        <v>140</v>
      </c>
      <c r="T14" s="2">
        <v>507394</v>
      </c>
      <c r="U14" s="2">
        <v>141</v>
      </c>
    </row>
    <row r="15" spans="1:21" ht="21.75" customHeight="1" x14ac:dyDescent="0.35">
      <c r="A15" s="2" t="s">
        <v>11</v>
      </c>
      <c r="B15" s="2">
        <v>121193</v>
      </c>
      <c r="C15" s="2">
        <v>148</v>
      </c>
      <c r="D15" s="2">
        <v>121282</v>
      </c>
      <c r="E15" s="2">
        <v>148</v>
      </c>
      <c r="F15" s="2">
        <v>121856</v>
      </c>
      <c r="G15" s="2">
        <v>148</v>
      </c>
      <c r="H15" s="2">
        <v>121754</v>
      </c>
      <c r="I15" s="2">
        <v>148</v>
      </c>
      <c r="J15" s="2">
        <v>121498</v>
      </c>
      <c r="K15" s="2">
        <v>148</v>
      </c>
      <c r="L15" s="2">
        <v>122438</v>
      </c>
      <c r="M15" s="2">
        <v>148</v>
      </c>
      <c r="N15" s="2">
        <v>122932</v>
      </c>
      <c r="O15" s="2">
        <v>149</v>
      </c>
      <c r="P15" s="2">
        <v>123694</v>
      </c>
      <c r="Q15" s="2">
        <v>149</v>
      </c>
      <c r="R15" s="2">
        <v>124346</v>
      </c>
      <c r="S15" s="2">
        <v>149</v>
      </c>
      <c r="T15" s="2">
        <v>124778</v>
      </c>
      <c r="U15" s="2">
        <v>149</v>
      </c>
    </row>
    <row r="16" spans="1:21" ht="21.75" customHeight="1" x14ac:dyDescent="0.35">
      <c r="A16" s="2" t="s">
        <v>12</v>
      </c>
      <c r="B16" s="2">
        <v>216010</v>
      </c>
      <c r="C16" s="2">
        <v>145</v>
      </c>
      <c r="D16" s="2">
        <v>216071</v>
      </c>
      <c r="E16" s="2">
        <v>145</v>
      </c>
      <c r="F16" s="2">
        <v>216899</v>
      </c>
      <c r="G16" s="2">
        <v>145</v>
      </c>
      <c r="H16" s="2">
        <v>216893</v>
      </c>
      <c r="I16" s="2">
        <v>145</v>
      </c>
      <c r="J16" s="2">
        <v>216517</v>
      </c>
      <c r="K16" s="2">
        <v>146</v>
      </c>
      <c r="L16" s="2">
        <v>218398</v>
      </c>
      <c r="M16" s="2">
        <v>146</v>
      </c>
      <c r="N16" s="2">
        <v>219271</v>
      </c>
      <c r="O16" s="2">
        <v>146</v>
      </c>
      <c r="P16" s="2">
        <v>220624</v>
      </c>
      <c r="Q16" s="2">
        <v>146</v>
      </c>
      <c r="R16" s="2">
        <v>221622</v>
      </c>
      <c r="S16" s="2">
        <v>146</v>
      </c>
      <c r="T16" s="2">
        <v>222422</v>
      </c>
      <c r="U16" s="2">
        <v>146</v>
      </c>
    </row>
    <row r="17" spans="1:21" ht="21.75" customHeight="1" x14ac:dyDescent="0.35">
      <c r="A17" s="2" t="s">
        <v>13</v>
      </c>
      <c r="B17" s="2">
        <v>803976</v>
      </c>
      <c r="C17" s="2">
        <v>142</v>
      </c>
      <c r="D17" s="2">
        <v>802616</v>
      </c>
      <c r="E17" s="2">
        <v>142</v>
      </c>
      <c r="F17" s="2">
        <v>806612</v>
      </c>
      <c r="G17" s="2">
        <v>142</v>
      </c>
      <c r="H17" s="2">
        <v>805775</v>
      </c>
      <c r="I17" s="2">
        <v>142</v>
      </c>
      <c r="J17" s="2">
        <v>803121</v>
      </c>
      <c r="K17" s="2">
        <v>143</v>
      </c>
      <c r="L17" s="2">
        <v>810939</v>
      </c>
      <c r="M17" s="2">
        <v>143</v>
      </c>
      <c r="N17" s="2">
        <v>814097</v>
      </c>
      <c r="O17" s="2">
        <v>143</v>
      </c>
      <c r="P17" s="2">
        <v>819703</v>
      </c>
      <c r="Q17" s="2">
        <v>143</v>
      </c>
      <c r="R17" s="2">
        <v>824668</v>
      </c>
      <c r="S17" s="2">
        <v>143</v>
      </c>
      <c r="T17" s="2">
        <v>828950</v>
      </c>
      <c r="U17" s="2">
        <v>143</v>
      </c>
    </row>
    <row r="18" spans="1:21" ht="21.75" customHeight="1" x14ac:dyDescent="0.35">
      <c r="A18" s="2" t="s">
        <v>14</v>
      </c>
      <c r="B18" s="2">
        <v>181295</v>
      </c>
      <c r="C18" s="2">
        <v>149</v>
      </c>
      <c r="D18" s="2">
        <v>181250</v>
      </c>
      <c r="E18" s="2">
        <v>149</v>
      </c>
      <c r="F18" s="2">
        <v>182814</v>
      </c>
      <c r="G18" s="2">
        <v>149</v>
      </c>
      <c r="H18" s="2">
        <v>182612</v>
      </c>
      <c r="I18" s="2">
        <v>149</v>
      </c>
      <c r="J18" s="2">
        <v>181868</v>
      </c>
      <c r="K18" s="2">
        <v>150</v>
      </c>
      <c r="L18" s="2">
        <v>183395</v>
      </c>
      <c r="M18" s="2">
        <v>150</v>
      </c>
      <c r="N18" s="2">
        <v>184065</v>
      </c>
      <c r="O18" s="2">
        <v>150</v>
      </c>
      <c r="P18" s="2">
        <v>185129</v>
      </c>
      <c r="Q18" s="2">
        <v>150</v>
      </c>
      <c r="R18" s="2">
        <v>186193</v>
      </c>
      <c r="S18" s="2">
        <v>150</v>
      </c>
      <c r="T18" s="2">
        <v>187062</v>
      </c>
      <c r="U18" s="2">
        <v>150</v>
      </c>
    </row>
    <row r="19" spans="1:21" ht="21.75" customHeight="1" x14ac:dyDescent="0.35">
      <c r="A19" s="2" t="s">
        <v>15</v>
      </c>
      <c r="B19" s="2">
        <v>38660</v>
      </c>
      <c r="C19" s="2">
        <v>148</v>
      </c>
      <c r="D19" s="2">
        <v>38667</v>
      </c>
      <c r="E19" s="2">
        <v>149</v>
      </c>
      <c r="F19" s="2">
        <v>39170</v>
      </c>
      <c r="G19" s="2">
        <v>149</v>
      </c>
      <c r="H19" s="2">
        <v>39117</v>
      </c>
      <c r="I19" s="2">
        <v>149</v>
      </c>
      <c r="J19" s="2">
        <v>38848</v>
      </c>
      <c r="K19" s="2">
        <v>149</v>
      </c>
      <c r="L19" s="2">
        <v>39222</v>
      </c>
      <c r="M19" s="2">
        <v>150</v>
      </c>
      <c r="N19" s="2">
        <v>39354</v>
      </c>
      <c r="O19" s="2">
        <v>150</v>
      </c>
      <c r="P19" s="2">
        <v>39568</v>
      </c>
      <c r="Q19" s="2">
        <v>150</v>
      </c>
      <c r="R19" s="2">
        <v>39738</v>
      </c>
      <c r="S19" s="2">
        <v>150</v>
      </c>
      <c r="T19" s="2">
        <v>39908</v>
      </c>
      <c r="U19" s="2">
        <v>150</v>
      </c>
    </row>
    <row r="20" spans="1:21" ht="21.75" customHeight="1" x14ac:dyDescent="0.35">
      <c r="A20" s="2" t="s">
        <v>16</v>
      </c>
      <c r="B20" s="2">
        <v>819899</v>
      </c>
      <c r="C20" s="2">
        <v>156</v>
      </c>
      <c r="D20" s="2">
        <v>820507</v>
      </c>
      <c r="E20" s="2">
        <v>156</v>
      </c>
      <c r="F20" s="2">
        <v>845797</v>
      </c>
      <c r="G20" s="2">
        <v>158</v>
      </c>
      <c r="H20" s="2">
        <v>844953</v>
      </c>
      <c r="I20" s="2">
        <v>158</v>
      </c>
      <c r="J20" s="2">
        <v>827882</v>
      </c>
      <c r="K20" s="2">
        <v>158</v>
      </c>
      <c r="L20" s="2">
        <v>838115</v>
      </c>
      <c r="M20" s="2">
        <v>158</v>
      </c>
      <c r="N20" s="2">
        <v>838287</v>
      </c>
      <c r="O20" s="2">
        <v>158</v>
      </c>
      <c r="P20" s="2">
        <v>840470</v>
      </c>
      <c r="Q20" s="2">
        <v>158</v>
      </c>
      <c r="R20" s="2">
        <v>844748</v>
      </c>
      <c r="S20" s="2">
        <v>158</v>
      </c>
      <c r="T20" s="2">
        <v>849656</v>
      </c>
      <c r="U20" s="2">
        <v>158</v>
      </c>
    </row>
    <row r="21" spans="1:21" ht="21.75" customHeight="1" x14ac:dyDescent="0.35">
      <c r="A21" s="2" t="s">
        <v>17</v>
      </c>
      <c r="B21" s="2">
        <v>580345</v>
      </c>
      <c r="C21" s="2">
        <v>156</v>
      </c>
      <c r="D21" s="2">
        <v>580118</v>
      </c>
      <c r="E21" s="2">
        <v>156</v>
      </c>
      <c r="F21" s="2">
        <v>589005</v>
      </c>
      <c r="G21" s="2">
        <v>156</v>
      </c>
      <c r="H21" s="2">
        <v>587486</v>
      </c>
      <c r="I21" s="2">
        <v>156</v>
      </c>
      <c r="J21" s="2">
        <v>581876</v>
      </c>
      <c r="K21" s="2">
        <v>157</v>
      </c>
      <c r="L21" s="2">
        <v>586257</v>
      </c>
      <c r="M21" s="2">
        <v>157</v>
      </c>
      <c r="N21" s="2">
        <v>587269</v>
      </c>
      <c r="O21" s="2">
        <v>157</v>
      </c>
      <c r="P21" s="2">
        <v>589388</v>
      </c>
      <c r="Q21" s="2">
        <v>157</v>
      </c>
      <c r="R21" s="2">
        <v>591796</v>
      </c>
      <c r="S21" s="2">
        <v>157</v>
      </c>
      <c r="T21" s="2">
        <v>594072</v>
      </c>
      <c r="U21" s="2">
        <v>157</v>
      </c>
    </row>
    <row r="22" spans="1:21" ht="21.75" customHeight="1" x14ac:dyDescent="0.35">
      <c r="A22" s="2" t="s">
        <v>18</v>
      </c>
      <c r="B22" s="2">
        <v>78872</v>
      </c>
      <c r="C22" s="2">
        <v>156</v>
      </c>
      <c r="D22" s="2">
        <v>78847</v>
      </c>
      <c r="E22" s="2">
        <v>156</v>
      </c>
      <c r="F22" s="2">
        <v>79519</v>
      </c>
      <c r="G22" s="2">
        <v>156</v>
      </c>
      <c r="H22" s="2">
        <v>79381</v>
      </c>
      <c r="I22" s="2">
        <v>156</v>
      </c>
      <c r="J22" s="2">
        <v>78849</v>
      </c>
      <c r="K22" s="2">
        <v>156</v>
      </c>
      <c r="L22" s="2">
        <v>79276</v>
      </c>
      <c r="M22" s="2">
        <v>156</v>
      </c>
      <c r="N22" s="2">
        <v>79452</v>
      </c>
      <c r="O22" s="2">
        <v>156</v>
      </c>
      <c r="P22" s="2">
        <v>79669</v>
      </c>
      <c r="Q22" s="2">
        <v>156</v>
      </c>
      <c r="R22" s="2">
        <v>79907</v>
      </c>
      <c r="S22" s="2">
        <v>157</v>
      </c>
      <c r="T22" s="2">
        <v>80173</v>
      </c>
      <c r="U22" s="2">
        <v>157</v>
      </c>
    </row>
    <row r="23" spans="1:21" ht="21.75" customHeight="1" x14ac:dyDescent="0.35">
      <c r="A23" s="2" t="s">
        <v>19</v>
      </c>
      <c r="B23" s="2">
        <v>265851</v>
      </c>
      <c r="C23" s="2">
        <v>166</v>
      </c>
      <c r="D23" s="2">
        <v>265950</v>
      </c>
      <c r="E23" s="2">
        <v>167</v>
      </c>
      <c r="F23" s="2">
        <v>274480</v>
      </c>
      <c r="G23" s="2">
        <v>168</v>
      </c>
      <c r="H23" s="2">
        <v>273152</v>
      </c>
      <c r="I23" s="2">
        <v>168</v>
      </c>
      <c r="J23" s="2">
        <v>267488</v>
      </c>
      <c r="K23" s="2">
        <v>168</v>
      </c>
      <c r="L23" s="2">
        <v>269742</v>
      </c>
      <c r="M23" s="2">
        <v>168</v>
      </c>
      <c r="N23" s="2">
        <v>270018</v>
      </c>
      <c r="O23" s="2">
        <v>168</v>
      </c>
      <c r="P23" s="2">
        <v>270888</v>
      </c>
      <c r="Q23" s="2">
        <v>168</v>
      </c>
      <c r="R23" s="2">
        <v>272317</v>
      </c>
      <c r="S23" s="2">
        <v>168</v>
      </c>
      <c r="T23" s="2">
        <v>273834</v>
      </c>
      <c r="U23" s="2">
        <v>168</v>
      </c>
    </row>
    <row r="24" spans="1:21" ht="21.75" customHeight="1" x14ac:dyDescent="0.35">
      <c r="A24" s="2" t="s">
        <v>20</v>
      </c>
      <c r="B24" s="2">
        <v>685808</v>
      </c>
      <c r="C24" s="2">
        <v>160</v>
      </c>
      <c r="D24" s="2">
        <v>686461</v>
      </c>
      <c r="E24" s="2">
        <v>160</v>
      </c>
      <c r="F24" s="2">
        <v>708866</v>
      </c>
      <c r="G24" s="2">
        <v>161</v>
      </c>
      <c r="H24" s="2">
        <v>708804</v>
      </c>
      <c r="I24" s="2">
        <v>162</v>
      </c>
      <c r="J24" s="2">
        <v>693276</v>
      </c>
      <c r="K24" s="2">
        <v>161</v>
      </c>
      <c r="L24" s="2">
        <v>700777</v>
      </c>
      <c r="M24" s="2">
        <v>162</v>
      </c>
      <c r="N24" s="2">
        <v>701521</v>
      </c>
      <c r="O24" s="2">
        <v>162</v>
      </c>
      <c r="P24" s="2">
        <v>702442</v>
      </c>
      <c r="Q24" s="2">
        <v>162</v>
      </c>
      <c r="R24" s="2">
        <v>705673</v>
      </c>
      <c r="S24" s="2">
        <v>162</v>
      </c>
      <c r="T24" s="2">
        <v>708670</v>
      </c>
      <c r="U24" s="2">
        <v>162</v>
      </c>
    </row>
    <row r="25" spans="1:21" ht="21.75" customHeight="1" x14ac:dyDescent="0.35">
      <c r="A25" s="2" t="s">
        <v>21</v>
      </c>
      <c r="B25" s="2">
        <v>196031</v>
      </c>
      <c r="C25" s="2">
        <v>160</v>
      </c>
      <c r="D25" s="2">
        <v>196040</v>
      </c>
      <c r="E25" s="2">
        <v>160</v>
      </c>
      <c r="F25" s="2">
        <v>198292</v>
      </c>
      <c r="G25" s="2">
        <v>161</v>
      </c>
      <c r="H25" s="2">
        <v>197953</v>
      </c>
      <c r="I25" s="2">
        <v>161</v>
      </c>
      <c r="J25" s="2">
        <v>196573</v>
      </c>
      <c r="K25" s="2">
        <v>161</v>
      </c>
      <c r="L25" s="2">
        <v>198243</v>
      </c>
      <c r="M25" s="2">
        <v>162</v>
      </c>
      <c r="N25" s="2">
        <v>198800</v>
      </c>
      <c r="O25" s="2">
        <v>162</v>
      </c>
      <c r="P25" s="2">
        <v>199872</v>
      </c>
      <c r="Q25" s="2">
        <v>162</v>
      </c>
      <c r="R25" s="2">
        <v>200933</v>
      </c>
      <c r="S25" s="2">
        <v>162</v>
      </c>
      <c r="T25" s="2">
        <v>201917</v>
      </c>
      <c r="U25" s="2">
        <v>162</v>
      </c>
    </row>
    <row r="26" spans="1:21" ht="21.75" customHeight="1" thickBot="1" x14ac:dyDescent="0.4">
      <c r="A26" s="17" t="s">
        <v>33</v>
      </c>
      <c r="B26" s="17">
        <v>8425349</v>
      </c>
      <c r="C26" s="17">
        <v>146</v>
      </c>
      <c r="D26" s="17">
        <v>8424898</v>
      </c>
      <c r="E26" s="17">
        <v>146</v>
      </c>
      <c r="F26" s="17">
        <v>8512338</v>
      </c>
      <c r="G26" s="17">
        <v>147</v>
      </c>
      <c r="H26" s="17">
        <v>8507566</v>
      </c>
      <c r="I26" s="17">
        <v>147</v>
      </c>
      <c r="J26" s="17">
        <v>8453192</v>
      </c>
      <c r="K26" s="17">
        <v>147</v>
      </c>
      <c r="L26" s="17">
        <v>8532511</v>
      </c>
      <c r="M26" s="17">
        <v>147</v>
      </c>
      <c r="N26" s="17">
        <v>8562092</v>
      </c>
      <c r="O26" s="17">
        <v>147</v>
      </c>
      <c r="P26" s="17">
        <v>8608002</v>
      </c>
      <c r="Q26" s="17">
        <v>147</v>
      </c>
      <c r="R26" s="17">
        <v>8654326</v>
      </c>
      <c r="S26" s="17">
        <v>147</v>
      </c>
      <c r="T26" s="17">
        <v>8696594</v>
      </c>
      <c r="U26" s="17">
        <v>147</v>
      </c>
    </row>
    <row r="27" spans="1:21" s="5" customFormat="1" ht="31.5" customHeight="1" thickTop="1" x14ac:dyDescent="0.35">
      <c r="A27" s="13" t="s">
        <v>0</v>
      </c>
      <c r="B27" s="14">
        <f>+B5+B6+B7+B8+B9+B10+B11+B12+B13</f>
        <v>3945778</v>
      </c>
      <c r="C27" s="14">
        <f>+(B5*C5+B6*C6+B7*C7+B8*C8+B9*C9+B10*C10+B11*C11+B12*C12+B13*C13)/B27</f>
        <v>138.87273891232604</v>
      </c>
      <c r="D27" s="14">
        <f>+D5+D6+D7+D8+D9+D10+D11+D12+D13</f>
        <v>3945508</v>
      </c>
      <c r="E27" s="14">
        <f>+(D5*E5+D6*E6+D7*E7+D8*E8+D9*E9+D10*E10+D11*E11+D12*E12+D13*E13)/D27</f>
        <v>138.87319224799444</v>
      </c>
      <c r="F27" s="14">
        <f>+F5+F6+F7+F8+F9+F10+F11+F12+F13</f>
        <v>3955812</v>
      </c>
      <c r="G27" s="14">
        <f>+(F5*G5+F6*G6+F7*G7+F8*G8+F9*G9+F10*G10+F11*G11+F12*G12+F13*G13)/F27</f>
        <v>139.39183383841294</v>
      </c>
      <c r="H27" s="14">
        <f>+H5+H6+H7+H8+H9+H10+H11+H12+H13</f>
        <v>3956848</v>
      </c>
      <c r="I27" s="14">
        <f>+(H5*I5+H6*I6+H7*I7+H8*I8+H9*I9+H10*I10+H11*I11+H12*I12+H13*I13)/H27</f>
        <v>139.55504355992446</v>
      </c>
      <c r="J27" s="14">
        <f>+J5+J6+J7+J8+J9+J10+J11+J12+J13</f>
        <v>3953372</v>
      </c>
      <c r="K27" s="14">
        <f>+(J5*K5+J6*K6+J7*K7+J8*K8+J9*K9+J10*K10+J11*K11+J12*K12+J13*K13)/J27</f>
        <v>139.86803948629171</v>
      </c>
      <c r="L27" s="14">
        <f>+L5+L6+L7+L8+L9+L10+L11+L12+L13</f>
        <v>3989214</v>
      </c>
      <c r="M27" s="14">
        <f>+(L5*M5+L6*M6+L7*M7+L8*M8+L9*M9+L10*M10+L11*M11+L12*M12+L13*M13)/L27</f>
        <v>139.86720441670965</v>
      </c>
      <c r="N27" s="14">
        <f>+N5+N6+N7+N8+N9+N10+N11+N12+N13</f>
        <v>4008245</v>
      </c>
      <c r="O27" s="14">
        <f>+(N5*O5+N6*O6+N7*O7+N8*O8+N9*O9+N10*O10+N11*O11+N12*O12+N13*O13)/N27</f>
        <v>139.86708621853205</v>
      </c>
      <c r="P27" s="14">
        <f>+P5+P6+P7+P8+P9+P10+P11+P12+P13</f>
        <v>4034357</v>
      </c>
      <c r="Q27" s="14">
        <f>+(P5*Q5+P6*Q6+P7*Q7+P8*Q8+P9*Q9+P10*Q10+P11*Q11+P12*Q12+P13*Q13)/P27</f>
        <v>140.62209566481101</v>
      </c>
      <c r="R27" s="14">
        <f>+R5+R6+R7+R8+R9+R10+R11+R12+R13</f>
        <v>4057342</v>
      </c>
      <c r="S27" s="14">
        <f>+(R5*S5+R6*S6+R7*S7+R8*S8+R9*S9+R10*S10+R11*S11+R12*S12+R13*S13)/R27</f>
        <v>140.62133066426247</v>
      </c>
      <c r="T27" s="14">
        <f>+T5+T6+T7+T8+T9+T10+T11+T12+T13</f>
        <v>4077758</v>
      </c>
      <c r="U27" s="14">
        <f>+(T5*U5+T6*U6+T7*U7+T8*U8+T9*U9+T10*U10+T11*U11+T12*U12+T13*U13)/T27</f>
        <v>140.6209056545288</v>
      </c>
    </row>
    <row r="28" spans="1:21" ht="23" customHeight="1" x14ac:dyDescent="0.35">
      <c r="A28" s="13" t="s">
        <v>1</v>
      </c>
      <c r="B28" s="14">
        <f>+B14+B15+B16+B17</f>
        <v>1632810</v>
      </c>
      <c r="C28" s="14">
        <f>+(+B15*C15+B14*C14+B16*C16+B17*C17)/B28</f>
        <v>141.93893655722343</v>
      </c>
      <c r="D28" s="14">
        <f>+D14+D15+D16+D17</f>
        <v>1631550</v>
      </c>
      <c r="E28" s="14">
        <f>+(+D15*E15+D14*E14+D16*E16+D17*E17)/D28</f>
        <v>141.93942079617543</v>
      </c>
      <c r="F28" s="14">
        <f>+F14+F15+F16+F17</f>
        <v>1638583</v>
      </c>
      <c r="G28" s="14">
        <f>+(+F15*G15+F14*G14+F16*G16+F17*G17)/F28</f>
        <v>142.2413066655763</v>
      </c>
      <c r="H28" s="14">
        <f>+H14+H15+H16+H17</f>
        <v>1637260</v>
      </c>
      <c r="I28" s="14">
        <f>+(+H15*I15+H14*I14+H16*I16+H17*I17)/H28</f>
        <v>142.24157861304863</v>
      </c>
      <c r="J28" s="14">
        <f>+J14+J15+J16+J17</f>
        <v>1633160</v>
      </c>
      <c r="K28" s="14">
        <f>+(+J15*K15+J14*K14+J16*K16+J17*K17)/J28</f>
        <v>142.86588515515933</v>
      </c>
      <c r="L28" s="14">
        <f>+L14+L15+L16+L17</f>
        <v>1648270</v>
      </c>
      <c r="M28" s="14">
        <f>+(+L15*M15+L14*M14+L16*M16+L17*M17)/L28</f>
        <v>142.86525205215165</v>
      </c>
      <c r="N28" s="14">
        <f>+N14+N15+N16+N17</f>
        <v>1655081</v>
      </c>
      <c r="O28" s="14">
        <f>+(+N15*O15+N14*O14+N16*O16+N17*O17)/N28</f>
        <v>142.93901325675299</v>
      </c>
      <c r="P28" s="14">
        <f>+P14+P15+P16+P17</f>
        <v>1666219</v>
      </c>
      <c r="Q28" s="14">
        <f>+(+P15*Q15+P14*Q14+P16*Q16+P17*Q17)/P28</f>
        <v>142.93844866731203</v>
      </c>
      <c r="R28" s="14">
        <f>+R14+R15+R16+R17</f>
        <v>1675679</v>
      </c>
      <c r="S28" s="14">
        <f>+(+R15*S15+R14*S14+R16*S16+R17*S17)/R28</f>
        <v>142.93782401044592</v>
      </c>
      <c r="T28" s="14">
        <f>+T14+T15+T16+T17</f>
        <v>1683544</v>
      </c>
      <c r="U28" s="14">
        <f>+(+T15*U15+T14*U14+T16*U16+T17*U17)/T28</f>
        <v>143.23827473472628</v>
      </c>
    </row>
    <row r="29" spans="1:21" ht="23" customHeight="1" thickBot="1" x14ac:dyDescent="0.4">
      <c r="A29" s="15" t="s">
        <v>2</v>
      </c>
      <c r="B29" s="16">
        <f>+B18+B19+B20+B21+B22+B23+B24+B25</f>
        <v>2846761</v>
      </c>
      <c r="C29" s="16">
        <f>+(B18*C18+B19*C19+B20*C20+B21*C21+B22*C22+B23*C23+B24*C24+B25*C25)/B29</f>
        <v>157.61851346143916</v>
      </c>
      <c r="D29" s="16">
        <f>+D18+D19+D20+D21+D22+D23+D24+D25</f>
        <v>2847840</v>
      </c>
      <c r="E29" s="16">
        <f>+(D18*E18+D19*E19+D20*E20+D21*E21+D22*E22+D23*E23+D24*E24+D25*E25)/D29</f>
        <v>157.72623286420585</v>
      </c>
      <c r="F29" s="16">
        <f>+F18+F19+F20+F21+F22+F23+F24+F25</f>
        <v>2917943</v>
      </c>
      <c r="G29" s="16">
        <f>+(F18*G18+F19*G19+F20*G20+F21*G21+F22*G22+F23*G23+F24*G24+F25*G25)/F29</f>
        <v>158.73043578986977</v>
      </c>
      <c r="H29" s="16">
        <f>+H18+H19+H20+H21+H22+H23+H24+H25</f>
        <v>2913458</v>
      </c>
      <c r="I29" s="16">
        <f>+(H18*I18+H19*I19+H20*I20+H21*I21+H22*I22+H23*I23+H24*I24+H25*I25)/H29</f>
        <v>158.97180052020659</v>
      </c>
      <c r="J29" s="16">
        <f>+J18+J19+J20+J21+J22+J23+J24+J25</f>
        <v>2866660</v>
      </c>
      <c r="K29" s="16">
        <f>+(J18*K18+J19*K19+J20*K20+J21*K21+J22*K22+J23*K23+J24*K24+J25*K25)/J29</f>
        <v>158.97684308568159</v>
      </c>
      <c r="L29" s="16">
        <f>+L18+L19+L20+L21+L22+L23+L24+L25</f>
        <v>2895027</v>
      </c>
      <c r="M29" s="16">
        <f>+(L18*M18+L19*M19+L20*M20+L21*M21+L22*M22+L23*M23+L24*M24+L25*M25)/L29</f>
        <v>159.30145763752807</v>
      </c>
      <c r="N29" s="16">
        <f>+N18+N19+N20+N21+N22+N23+N24+N25</f>
        <v>2898766</v>
      </c>
      <c r="O29" s="16">
        <f>+(N18*O18+N19*O19+N20*O20+N21*O21+N22*O22+N23*O23+N24*O24+N25*O25)/N29</f>
        <v>159.29984241570378</v>
      </c>
      <c r="P29" s="16">
        <f>+P18+P19+P20+P21+P22+P23+P24+P25</f>
        <v>2907426</v>
      </c>
      <c r="Q29" s="16">
        <f>+(P18*Q18+P19*Q19+P20*Q20+P21*Q21+P22*Q22+P23*Q23+P24*Q24+P25*Q25)/P29</f>
        <v>159.29731040446086</v>
      </c>
      <c r="R29" s="16">
        <f>+R18+R19+R20+R21+R22+R23+R24+R25</f>
        <v>2921305</v>
      </c>
      <c r="S29" s="16">
        <f>+(R18*S18+R19*S19+R20*S20+R21*S21+R22*S22+R23*S23+R24*S24+R25*S25)/R29</f>
        <v>159.32490205575934</v>
      </c>
      <c r="T29" s="16">
        <f>+T18+T19+T20+T21+T22+T23+T24+T25</f>
        <v>2935292</v>
      </c>
      <c r="U29" s="16">
        <f>+(T18*U18+T19*U19+T20*U20+T21*U21+T22*U22+T23*U23+T24*U24+T25*U25)/T29</f>
        <v>159.32548414263385</v>
      </c>
    </row>
    <row r="30" spans="1:21" ht="25" customHeight="1" thickTop="1" x14ac:dyDescent="0.3">
      <c r="A30" s="70" t="str">
        <f>+INDICE!B10</f>
        <v xml:space="preserve"> Lettura dati 26 giugno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K60"/>
  <sheetViews>
    <sheetView showGridLines="0" view="pageBreakPreview" topLeftCell="A15" zoomScale="64" zoomScaleNormal="58" zoomScaleSheetLayoutView="64" workbookViewId="0">
      <selection activeCell="B1" sqref="B1"/>
    </sheetView>
  </sheetViews>
  <sheetFormatPr defaultColWidth="13.26953125" defaultRowHeight="10" x14ac:dyDescent="0.35"/>
  <cols>
    <col min="1" max="1" width="30.26953125" style="1" customWidth="1"/>
    <col min="2" max="2" width="22.81640625" style="1" customWidth="1"/>
    <col min="3" max="3" width="18.08984375" style="66" customWidth="1"/>
    <col min="4" max="4" width="22.81640625" style="1" customWidth="1"/>
    <col min="5" max="5" width="17.26953125" style="1" customWidth="1"/>
    <col min="6" max="6" width="17.90625" style="1" customWidth="1"/>
    <col min="7" max="7" width="18.26953125" style="1" customWidth="1"/>
    <col min="8" max="8" width="17.36328125" style="1" customWidth="1"/>
    <col min="9" max="9" width="18.54296875" style="1" customWidth="1"/>
    <col min="10" max="16384" width="13.26953125" style="1"/>
  </cols>
  <sheetData>
    <row r="1" spans="1:11" ht="61.5" customHeight="1" thickBot="1" x14ac:dyDescent="0.4">
      <c r="A1" s="47" t="s">
        <v>135</v>
      </c>
      <c r="B1" s="47"/>
      <c r="C1" s="47"/>
      <c r="D1" s="47"/>
      <c r="E1" s="47"/>
      <c r="F1" s="311"/>
      <c r="G1" s="311"/>
      <c r="H1" s="311"/>
      <c r="I1" s="311"/>
      <c r="J1" s="311"/>
      <c r="K1" s="311"/>
    </row>
    <row r="2" spans="1:11" ht="40.5" customHeight="1" thickTop="1" x14ac:dyDescent="0.35">
      <c r="A2" s="37"/>
      <c r="B2" s="366" t="s">
        <v>36</v>
      </c>
      <c r="C2" s="366"/>
      <c r="D2" s="366"/>
      <c r="E2" s="366"/>
      <c r="F2" s="366"/>
      <c r="G2" s="366"/>
      <c r="H2" s="366"/>
      <c r="I2" s="366"/>
      <c r="J2" s="366"/>
      <c r="K2" s="366"/>
    </row>
    <row r="3" spans="1:11" ht="33" customHeight="1" x14ac:dyDescent="0.35">
      <c r="A3" s="374" t="s">
        <v>79</v>
      </c>
      <c r="B3" s="372" t="s">
        <v>131</v>
      </c>
      <c r="C3" s="373"/>
      <c r="D3" s="372" t="s">
        <v>198</v>
      </c>
      <c r="E3" s="373"/>
      <c r="F3" s="372" t="s">
        <v>207</v>
      </c>
      <c r="G3" s="373"/>
      <c r="H3" s="372" t="s">
        <v>214</v>
      </c>
      <c r="I3" s="373"/>
      <c r="J3" s="372" t="s">
        <v>224</v>
      </c>
      <c r="K3" s="373"/>
    </row>
    <row r="4" spans="1:11" ht="64" customHeight="1" thickBot="1" x14ac:dyDescent="0.4">
      <c r="A4" s="375"/>
      <c r="B4" s="30" t="s">
        <v>103</v>
      </c>
      <c r="C4" s="64" t="s">
        <v>104</v>
      </c>
      <c r="D4" s="30" t="s">
        <v>103</v>
      </c>
      <c r="E4" s="64" t="s">
        <v>104</v>
      </c>
      <c r="F4" s="30" t="s">
        <v>103</v>
      </c>
      <c r="G4" s="64" t="s">
        <v>104</v>
      </c>
      <c r="H4" s="30" t="s">
        <v>103</v>
      </c>
      <c r="I4" s="64" t="s">
        <v>104</v>
      </c>
      <c r="J4" s="30" t="s">
        <v>103</v>
      </c>
      <c r="K4" s="64" t="s">
        <v>104</v>
      </c>
    </row>
    <row r="5" spans="1:11" ht="21.75" customHeight="1" thickTop="1" x14ac:dyDescent="0.35">
      <c r="A5" s="2" t="s">
        <v>4</v>
      </c>
      <c r="B5" s="2">
        <v>591676</v>
      </c>
      <c r="C5" s="2">
        <v>157</v>
      </c>
      <c r="D5" s="2">
        <v>592436</v>
      </c>
      <c r="E5" s="2">
        <v>156</v>
      </c>
      <c r="F5" s="2">
        <v>604702</v>
      </c>
      <c r="G5" s="2">
        <v>134</v>
      </c>
      <c r="H5" s="2">
        <v>598668</v>
      </c>
      <c r="I5" s="2">
        <v>145</v>
      </c>
      <c r="J5" s="2">
        <v>594431</v>
      </c>
      <c r="K5" s="2">
        <v>147</v>
      </c>
    </row>
    <row r="6" spans="1:11" ht="21.75" customHeight="1" x14ac:dyDescent="0.35">
      <c r="A6" s="2" t="s">
        <v>5</v>
      </c>
      <c r="B6" s="2">
        <v>18255</v>
      </c>
      <c r="C6" s="2">
        <v>154</v>
      </c>
      <c r="D6" s="2">
        <v>18257</v>
      </c>
      <c r="E6" s="2">
        <v>153</v>
      </c>
      <c r="F6" s="2">
        <v>18554</v>
      </c>
      <c r="G6" s="2">
        <v>127</v>
      </c>
      <c r="H6" s="2">
        <v>18319</v>
      </c>
      <c r="I6" s="2">
        <v>138</v>
      </c>
      <c r="J6" s="2">
        <v>18153</v>
      </c>
      <c r="K6" s="2">
        <v>141</v>
      </c>
    </row>
    <row r="7" spans="1:11" ht="21.75" customHeight="1" x14ac:dyDescent="0.35">
      <c r="A7" s="2" t="s">
        <v>6</v>
      </c>
      <c r="B7" s="2">
        <v>1527636</v>
      </c>
      <c r="C7" s="2">
        <v>158</v>
      </c>
      <c r="D7" s="2">
        <v>1529690</v>
      </c>
      <c r="E7" s="2">
        <v>157</v>
      </c>
      <c r="F7" s="2">
        <v>1558758</v>
      </c>
      <c r="G7" s="2">
        <v>136</v>
      </c>
      <c r="H7" s="2">
        <v>1543630</v>
      </c>
      <c r="I7" s="2">
        <v>146</v>
      </c>
      <c r="J7" s="2">
        <v>1532945</v>
      </c>
      <c r="K7" s="2">
        <v>148</v>
      </c>
    </row>
    <row r="8" spans="1:11" ht="21.75" customHeight="1" x14ac:dyDescent="0.35">
      <c r="A8" s="2" t="s">
        <v>71</v>
      </c>
      <c r="B8" s="2">
        <v>91333</v>
      </c>
      <c r="C8" s="2">
        <v>164</v>
      </c>
      <c r="D8" s="2">
        <v>91285</v>
      </c>
      <c r="E8" s="2">
        <v>163</v>
      </c>
      <c r="F8" s="2">
        <v>92558</v>
      </c>
      <c r="G8" s="2">
        <v>134</v>
      </c>
      <c r="H8" s="2">
        <v>91406</v>
      </c>
      <c r="I8" s="2">
        <v>150</v>
      </c>
      <c r="J8" s="2">
        <v>90692</v>
      </c>
      <c r="K8" s="2">
        <v>152</v>
      </c>
    </row>
    <row r="9" spans="1:11" ht="21.75" customHeight="1" x14ac:dyDescent="0.35">
      <c r="A9" s="2" t="s">
        <v>72</v>
      </c>
      <c r="B9" s="2">
        <v>97241</v>
      </c>
      <c r="C9" s="2">
        <v>156</v>
      </c>
      <c r="D9" s="2">
        <v>97269</v>
      </c>
      <c r="E9" s="2">
        <v>155</v>
      </c>
      <c r="F9" s="2">
        <v>98320</v>
      </c>
      <c r="G9" s="2">
        <v>122</v>
      </c>
      <c r="H9" s="2">
        <v>97173</v>
      </c>
      <c r="I9" s="2">
        <v>138</v>
      </c>
      <c r="J9" s="2">
        <v>96503</v>
      </c>
      <c r="K9" s="2">
        <v>142</v>
      </c>
    </row>
    <row r="10" spans="1:11" ht="21.75" customHeight="1" x14ac:dyDescent="0.35">
      <c r="A10" s="2" t="s">
        <v>7</v>
      </c>
      <c r="B10" s="2">
        <v>737200</v>
      </c>
      <c r="C10" s="2">
        <v>160</v>
      </c>
      <c r="D10" s="2">
        <v>737603</v>
      </c>
      <c r="E10" s="2">
        <v>159</v>
      </c>
      <c r="F10" s="2">
        <v>750004</v>
      </c>
      <c r="G10" s="2">
        <v>131</v>
      </c>
      <c r="H10" s="2">
        <v>743022</v>
      </c>
      <c r="I10" s="2">
        <v>146</v>
      </c>
      <c r="J10" s="2">
        <v>738365</v>
      </c>
      <c r="K10" s="2">
        <v>149</v>
      </c>
    </row>
    <row r="11" spans="1:11" ht="21.75" customHeight="1" x14ac:dyDescent="0.35">
      <c r="A11" s="2" t="s">
        <v>63</v>
      </c>
      <c r="B11" s="2">
        <v>168300</v>
      </c>
      <c r="C11" s="2">
        <v>165</v>
      </c>
      <c r="D11" s="2">
        <v>168365</v>
      </c>
      <c r="E11" s="2">
        <v>164</v>
      </c>
      <c r="F11" s="2">
        <v>171098</v>
      </c>
      <c r="G11" s="2">
        <v>136</v>
      </c>
      <c r="H11" s="2">
        <v>169504</v>
      </c>
      <c r="I11" s="2">
        <v>150</v>
      </c>
      <c r="J11" s="2">
        <v>168462</v>
      </c>
      <c r="K11" s="2">
        <v>153</v>
      </c>
    </row>
    <row r="12" spans="1:11" ht="21.75" customHeight="1" x14ac:dyDescent="0.35">
      <c r="A12" s="2" t="s">
        <v>8</v>
      </c>
      <c r="B12" s="2">
        <v>186988</v>
      </c>
      <c r="C12" s="2">
        <v>156</v>
      </c>
      <c r="D12" s="2">
        <v>187269</v>
      </c>
      <c r="E12" s="2">
        <v>156</v>
      </c>
      <c r="F12" s="2">
        <v>192201</v>
      </c>
      <c r="G12" s="2">
        <v>133</v>
      </c>
      <c r="H12" s="2">
        <v>189931</v>
      </c>
      <c r="I12" s="2">
        <v>143</v>
      </c>
      <c r="J12" s="2">
        <v>188398</v>
      </c>
      <c r="K12" s="2">
        <v>146</v>
      </c>
    </row>
    <row r="13" spans="1:11" ht="21.75" customHeight="1" x14ac:dyDescent="0.35">
      <c r="A13" s="2" t="s">
        <v>9</v>
      </c>
      <c r="B13" s="2">
        <v>668898</v>
      </c>
      <c r="C13" s="2">
        <v>160</v>
      </c>
      <c r="D13" s="2">
        <v>669380</v>
      </c>
      <c r="E13" s="2">
        <v>159</v>
      </c>
      <c r="F13" s="2">
        <v>680640</v>
      </c>
      <c r="G13" s="2">
        <v>137</v>
      </c>
      <c r="H13" s="2">
        <v>673429</v>
      </c>
      <c r="I13" s="2">
        <v>148</v>
      </c>
      <c r="J13" s="2">
        <v>668697</v>
      </c>
      <c r="K13" s="2">
        <v>150</v>
      </c>
    </row>
    <row r="14" spans="1:11" ht="21.75" customHeight="1" x14ac:dyDescent="0.35">
      <c r="A14" s="2" t="s">
        <v>10</v>
      </c>
      <c r="B14" s="2">
        <v>508667</v>
      </c>
      <c r="C14" s="2">
        <v>158</v>
      </c>
      <c r="D14" s="2">
        <v>509330</v>
      </c>
      <c r="E14" s="2">
        <v>157</v>
      </c>
      <c r="F14" s="2">
        <v>519071</v>
      </c>
      <c r="G14" s="2">
        <v>134</v>
      </c>
      <c r="H14" s="2">
        <v>513853</v>
      </c>
      <c r="I14" s="2">
        <v>145</v>
      </c>
      <c r="J14" s="2">
        <v>509883</v>
      </c>
      <c r="K14" s="2">
        <v>148</v>
      </c>
    </row>
    <row r="15" spans="1:11" ht="21.75" customHeight="1" x14ac:dyDescent="0.35">
      <c r="A15" s="2" t="s">
        <v>11</v>
      </c>
      <c r="B15" s="2">
        <v>124968</v>
      </c>
      <c r="C15" s="2">
        <v>167</v>
      </c>
      <c r="D15" s="2">
        <v>124935</v>
      </c>
      <c r="E15" s="2">
        <v>167</v>
      </c>
      <c r="F15" s="2">
        <v>127029</v>
      </c>
      <c r="G15" s="2">
        <v>139</v>
      </c>
      <c r="H15" s="2">
        <v>125692</v>
      </c>
      <c r="I15" s="2">
        <v>153</v>
      </c>
      <c r="J15" s="2">
        <v>124793</v>
      </c>
      <c r="K15" s="2">
        <v>156</v>
      </c>
    </row>
    <row r="16" spans="1:11" ht="21.75" customHeight="1" x14ac:dyDescent="0.35">
      <c r="A16" s="2" t="s">
        <v>12</v>
      </c>
      <c r="B16" s="2">
        <v>222842</v>
      </c>
      <c r="C16" s="2">
        <v>164</v>
      </c>
      <c r="D16" s="2">
        <v>222898</v>
      </c>
      <c r="E16" s="2">
        <v>163</v>
      </c>
      <c r="F16" s="2">
        <v>226538</v>
      </c>
      <c r="G16" s="2">
        <v>136</v>
      </c>
      <c r="H16" s="2">
        <v>224252</v>
      </c>
      <c r="I16" s="2">
        <v>150</v>
      </c>
      <c r="J16" s="2">
        <v>222696</v>
      </c>
      <c r="K16" s="2">
        <v>153</v>
      </c>
    </row>
    <row r="17" spans="1:11" ht="21.75" customHeight="1" x14ac:dyDescent="0.35">
      <c r="A17" s="2" t="s">
        <v>13</v>
      </c>
      <c r="B17" s="2">
        <v>831135</v>
      </c>
      <c r="C17" s="2">
        <v>161</v>
      </c>
      <c r="D17" s="2">
        <v>832256</v>
      </c>
      <c r="E17" s="2">
        <v>160</v>
      </c>
      <c r="F17" s="2">
        <v>849751</v>
      </c>
      <c r="G17" s="2">
        <v>140</v>
      </c>
      <c r="H17" s="2">
        <v>840327</v>
      </c>
      <c r="I17" s="2">
        <v>149</v>
      </c>
      <c r="J17" s="2">
        <v>833364</v>
      </c>
      <c r="K17" s="2">
        <v>152</v>
      </c>
    </row>
    <row r="18" spans="1:11" ht="21.75" customHeight="1" x14ac:dyDescent="0.35">
      <c r="A18" s="2" t="s">
        <v>14</v>
      </c>
      <c r="B18" s="2">
        <v>187384</v>
      </c>
      <c r="C18" s="2">
        <v>168</v>
      </c>
      <c r="D18" s="2">
        <v>187638</v>
      </c>
      <c r="E18" s="2">
        <v>168</v>
      </c>
      <c r="F18" s="2">
        <v>190934</v>
      </c>
      <c r="G18" s="2">
        <v>146</v>
      </c>
      <c r="H18" s="2">
        <v>189055</v>
      </c>
      <c r="I18" s="2">
        <v>156</v>
      </c>
      <c r="J18" s="2">
        <v>187573</v>
      </c>
      <c r="K18" s="2">
        <v>159</v>
      </c>
    </row>
    <row r="19" spans="1:11" ht="21.75" customHeight="1" x14ac:dyDescent="0.35">
      <c r="A19" s="2" t="s">
        <v>15</v>
      </c>
      <c r="B19" s="2">
        <v>39973</v>
      </c>
      <c r="C19" s="2">
        <v>169</v>
      </c>
      <c r="D19" s="2">
        <v>40012</v>
      </c>
      <c r="E19" s="2">
        <v>167</v>
      </c>
      <c r="F19" s="2">
        <v>40741</v>
      </c>
      <c r="G19" s="2">
        <v>148</v>
      </c>
      <c r="H19" s="2">
        <v>40319</v>
      </c>
      <c r="I19" s="2">
        <v>157</v>
      </c>
      <c r="J19" s="2">
        <v>39972</v>
      </c>
      <c r="K19" s="2">
        <v>159</v>
      </c>
    </row>
    <row r="20" spans="1:11" ht="21.75" customHeight="1" x14ac:dyDescent="0.35">
      <c r="A20" s="2" t="s">
        <v>16</v>
      </c>
      <c r="B20" s="2">
        <v>852342</v>
      </c>
      <c r="C20" s="2">
        <v>176</v>
      </c>
      <c r="D20" s="2">
        <v>853590</v>
      </c>
      <c r="E20" s="2">
        <v>175</v>
      </c>
      <c r="F20" s="2">
        <v>879978</v>
      </c>
      <c r="G20" s="2">
        <v>158</v>
      </c>
      <c r="H20" s="2">
        <v>870690</v>
      </c>
      <c r="I20" s="2">
        <v>167</v>
      </c>
      <c r="J20" s="2">
        <v>862134</v>
      </c>
      <c r="K20" s="2">
        <v>168</v>
      </c>
    </row>
    <row r="21" spans="1:11" ht="21.75" customHeight="1" x14ac:dyDescent="0.35">
      <c r="A21" s="2" t="s">
        <v>17</v>
      </c>
      <c r="B21" s="2">
        <v>595119</v>
      </c>
      <c r="C21" s="2">
        <v>175</v>
      </c>
      <c r="D21" s="2">
        <v>595243</v>
      </c>
      <c r="E21" s="2">
        <v>174</v>
      </c>
      <c r="F21" s="2">
        <v>607773</v>
      </c>
      <c r="G21" s="2">
        <v>154</v>
      </c>
      <c r="H21" s="2">
        <v>601535</v>
      </c>
      <c r="I21" s="2">
        <v>164</v>
      </c>
      <c r="J21" s="2">
        <v>596437</v>
      </c>
      <c r="K21" s="2">
        <v>166</v>
      </c>
    </row>
    <row r="22" spans="1:11" ht="21.75" customHeight="1" x14ac:dyDescent="0.35">
      <c r="A22" s="2" t="s">
        <v>18</v>
      </c>
      <c r="B22" s="2">
        <v>80311</v>
      </c>
      <c r="C22" s="2">
        <v>175</v>
      </c>
      <c r="D22" s="2">
        <v>80275</v>
      </c>
      <c r="E22" s="2">
        <v>174</v>
      </c>
      <c r="F22" s="2">
        <v>81305</v>
      </c>
      <c r="G22" s="2">
        <v>151</v>
      </c>
      <c r="H22" s="2">
        <v>80452</v>
      </c>
      <c r="I22" s="2">
        <v>162</v>
      </c>
      <c r="J22" s="2">
        <v>79835</v>
      </c>
      <c r="K22" s="2">
        <v>164</v>
      </c>
    </row>
    <row r="23" spans="1:11" ht="21.75" customHeight="1" x14ac:dyDescent="0.35">
      <c r="A23" s="2" t="s">
        <v>19</v>
      </c>
      <c r="B23" s="2">
        <v>274527</v>
      </c>
      <c r="C23" s="2">
        <v>187</v>
      </c>
      <c r="D23" s="2">
        <v>274988</v>
      </c>
      <c r="E23" s="2">
        <v>186</v>
      </c>
      <c r="F23" s="2">
        <v>282027</v>
      </c>
      <c r="G23" s="2">
        <v>169</v>
      </c>
      <c r="H23" s="2">
        <v>279061</v>
      </c>
      <c r="I23" s="2">
        <v>178</v>
      </c>
      <c r="J23" s="2">
        <v>276558</v>
      </c>
      <c r="K23" s="2">
        <v>179</v>
      </c>
    </row>
    <row r="24" spans="1:11" ht="21.75" customHeight="1" x14ac:dyDescent="0.35">
      <c r="A24" s="2" t="s">
        <v>20</v>
      </c>
      <c r="B24" s="2">
        <v>710473</v>
      </c>
      <c r="C24" s="2">
        <v>180</v>
      </c>
      <c r="D24" s="2">
        <v>711259</v>
      </c>
      <c r="E24" s="2">
        <v>179</v>
      </c>
      <c r="F24" s="2">
        <v>731894</v>
      </c>
      <c r="G24" s="2">
        <v>162</v>
      </c>
      <c r="H24" s="2">
        <v>723537</v>
      </c>
      <c r="I24" s="2">
        <v>171</v>
      </c>
      <c r="J24" s="2">
        <v>717736</v>
      </c>
      <c r="K24" s="2">
        <v>173</v>
      </c>
    </row>
    <row r="25" spans="1:11" ht="21.75" customHeight="1" x14ac:dyDescent="0.35">
      <c r="A25" s="2" t="s">
        <v>21</v>
      </c>
      <c r="B25" s="2">
        <v>202320</v>
      </c>
      <c r="C25" s="2">
        <v>180</v>
      </c>
      <c r="D25" s="2">
        <v>202343</v>
      </c>
      <c r="E25" s="2">
        <v>179</v>
      </c>
      <c r="F25" s="2">
        <v>206716</v>
      </c>
      <c r="G25" s="2">
        <v>153</v>
      </c>
      <c r="H25" s="2">
        <v>204462</v>
      </c>
      <c r="I25" s="2">
        <v>167</v>
      </c>
      <c r="J25" s="2">
        <v>203027</v>
      </c>
      <c r="K25" s="2">
        <v>170</v>
      </c>
    </row>
    <row r="26" spans="1:11" ht="21.75" customHeight="1" thickBot="1" x14ac:dyDescent="0.4">
      <c r="A26" s="17" t="s">
        <v>33</v>
      </c>
      <c r="B26" s="17">
        <v>8717588</v>
      </c>
      <c r="C26" s="17">
        <v>165</v>
      </c>
      <c r="D26" s="17">
        <v>8726321</v>
      </c>
      <c r="E26" s="17">
        <v>165</v>
      </c>
      <c r="F26" s="17">
        <v>8910592</v>
      </c>
      <c r="G26" s="17">
        <v>143</v>
      </c>
      <c r="H26" s="17">
        <v>8818317</v>
      </c>
      <c r="I26" s="17">
        <v>154</v>
      </c>
      <c r="J26" s="17">
        <v>8750654</v>
      </c>
      <c r="K26" s="17">
        <v>156</v>
      </c>
    </row>
    <row r="27" spans="1:11" s="5" customFormat="1" ht="31.5" customHeight="1" thickTop="1" x14ac:dyDescent="0.35">
      <c r="A27" s="13" t="s">
        <v>0</v>
      </c>
      <c r="B27" s="14">
        <f>+B5+B6+B7+B8+B9+B10+B11+B12+B13</f>
        <v>4087527</v>
      </c>
      <c r="C27" s="14">
        <f>+(B5*C5+B6*C6+B7*C7+B8*C8+B9*C9+B10*C10+B11*C11+B12*C12+B13*C13)/B27</f>
        <v>158.8085916007405</v>
      </c>
      <c r="D27" s="14">
        <f>+D5+D6+D7+D8+D9+D10+D11+D12+D13</f>
        <v>4091554</v>
      </c>
      <c r="E27" s="14">
        <f>+(D5*E5+D6*E6+D7*E7+D8*E8+D9*E9+D10*E10+D11*E11+D12*E12+D13*E13)/D27</f>
        <v>157.85370008559096</v>
      </c>
      <c r="F27" s="14">
        <f>+F5+F6+F7+F8+F9+F10+F11+F12+F13</f>
        <v>4166835</v>
      </c>
      <c r="G27" s="14">
        <f>+(F5*G5+F6*G6+F7*G7+F8*G8+F9*G9+F10*G10+F11*G11+F12*G12+F13*G13)/F27</f>
        <v>134.41991127558447</v>
      </c>
      <c r="H27" s="14">
        <f>+H5+H6+H7+H8+H9+H10+H11+H12+H13</f>
        <v>4125082</v>
      </c>
      <c r="I27" s="14">
        <f>+(H5*I5+H6*I6+H7*I7+H8*I8+H9*I9+H10*I10+H11*I11+H12*I12+H13*I13)/H27</f>
        <v>146.07226547254092</v>
      </c>
      <c r="J27" s="14">
        <f>+J5+J6+J7+J8+J9+J10+J11+J12+J13</f>
        <v>4096646</v>
      </c>
      <c r="K27" s="14">
        <f>+(J5*K5+J6*K6+J7*K7+J8*K8+J9*K9+J10*K10+J11*K11+J12*K12+J13*K13)/J27</f>
        <v>148.39142288594132</v>
      </c>
    </row>
    <row r="28" spans="1:11" ht="23" customHeight="1" x14ac:dyDescent="0.35">
      <c r="A28" s="13" t="s">
        <v>1</v>
      </c>
      <c r="B28" s="14">
        <f>+B14+B15+B16+B17</f>
        <v>1687612</v>
      </c>
      <c r="C28" s="14">
        <f>+(+B15*C15+B14*C14+B16*C16+B17*C17)/B28</f>
        <v>160.93620156765891</v>
      </c>
      <c r="D28" s="14">
        <f>+D14+D15+D16+D17</f>
        <v>1689419</v>
      </c>
      <c r="E28" s="14">
        <f>+(+D15*E15+D14*E14+D16*E16+D17*E17)/D28</f>
        <v>160.00902618000626</v>
      </c>
      <c r="F28" s="14">
        <f>+F14+F15+F16+F17</f>
        <v>1722389</v>
      </c>
      <c r="G28" s="14">
        <f>+(+F15*G15+F14*G14+F16*G16+F17*G17)/F28</f>
        <v>137.59194525743024</v>
      </c>
      <c r="H28" s="14">
        <f>+H14+H15+H16+H17</f>
        <v>1704124</v>
      </c>
      <c r="I28" s="14">
        <f>+(+H15*I15+H14*I14+H16*I16+H17*I17)/H28</f>
        <v>148.22048395539292</v>
      </c>
      <c r="J28" s="14">
        <f>+J14+J15+J16+J17</f>
        <v>1690736</v>
      </c>
      <c r="K28" s="14">
        <f>+(+J15*K15+J14*K14+J16*K16+J17*K17)/J28</f>
        <v>151.22065656613452</v>
      </c>
    </row>
    <row r="29" spans="1:11" ht="23" customHeight="1" thickBot="1" x14ac:dyDescent="0.4">
      <c r="A29" s="15" t="s">
        <v>2</v>
      </c>
      <c r="B29" s="16">
        <f>+B18+B19+B20+B21+B22+B23+B24+B25</f>
        <v>2942449</v>
      </c>
      <c r="C29" s="16">
        <f>+(B18*C18+B19*C19+B20*C20+B21*C21+B22*C22+B23*C23+B24*C24+B25*C25)/B29</f>
        <v>177.43304301960714</v>
      </c>
      <c r="D29" s="16">
        <f>+D18+D19+D20+D21+D22+D23+D24+D25</f>
        <v>2945348</v>
      </c>
      <c r="E29" s="16">
        <f>+(D18*E18+D19*E19+D20*E20+D21*E21+D22*E22+D23*E23+D24*E24+D25*E25)/D29</f>
        <v>176.48376219041009</v>
      </c>
      <c r="F29" s="16">
        <f>+F18+F19+F20+F21+F22+F23+F24+F25</f>
        <v>3021368</v>
      </c>
      <c r="G29" s="16">
        <f>+(F18*G18+F19*G19+F20*G20+F21*G21+F22*G22+F23*G23+F24*G24+F25*G25)/F29</f>
        <v>157.76747221788276</v>
      </c>
      <c r="H29" s="16">
        <f>+H18+H19+H20+H21+H22+H23+H24+H25</f>
        <v>2989111</v>
      </c>
      <c r="I29" s="16">
        <f>+(H18*I18+H19*I19+H20*I20+H21*I21+H22*I22+H23*I23+H24*I24+H25*I25)/H29</f>
        <v>167.42626687332788</v>
      </c>
      <c r="J29" s="16">
        <f>+J18+J19+J20+J21+J22+J23+J24+J25</f>
        <v>2963272</v>
      </c>
      <c r="K29" s="16">
        <f>+(J18*K18+J19*K19+J20*K20+J21*K21+J22*K22+J23*K23+J24*K24+J25*K25)/J29</f>
        <v>169.17328176421199</v>
      </c>
    </row>
    <row r="30" spans="1:11" ht="25" customHeight="1" thickTop="1" x14ac:dyDescent="0.3">
      <c r="A30" s="70" t="str">
        <f>+INDICE!B10</f>
        <v xml:space="preserve"> Lettura dati 26 giugno 2023</v>
      </c>
    </row>
    <row r="31" spans="1:11" x14ac:dyDescent="0.35">
      <c r="B31" s="6"/>
      <c r="C31" s="25"/>
    </row>
    <row r="32" spans="1:11"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7">
    <mergeCell ref="J3:K3"/>
    <mergeCell ref="B2:K2"/>
    <mergeCell ref="H3:I3"/>
    <mergeCell ref="F3:G3"/>
    <mergeCell ref="A3:A4"/>
    <mergeCell ref="B3:C3"/>
    <mergeCell ref="D3:E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J27:J29"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view="pageBreakPreview" topLeftCell="A9" zoomScale="60" zoomScaleNormal="59" workbookViewId="0">
      <selection activeCell="B1" sqref="B1"/>
    </sheetView>
  </sheetViews>
  <sheetFormatPr defaultColWidth="13.26953125" defaultRowHeight="10" x14ac:dyDescent="0.35"/>
  <cols>
    <col min="1" max="1" width="26.90625" style="1" customWidth="1"/>
    <col min="2" max="2" width="15.1796875" style="1" bestFit="1" customWidth="1"/>
    <col min="3" max="3" width="15.26953125" style="1" customWidth="1"/>
    <col min="4" max="4" width="15.1796875" style="1" bestFit="1" customWidth="1"/>
    <col min="5" max="5" width="15.81640625" style="1" customWidth="1"/>
    <col min="6" max="6" width="15.1796875" style="1" bestFit="1" customWidth="1"/>
    <col min="7" max="9" width="15.08984375" style="1" customWidth="1"/>
    <col min="10" max="10" width="15.26953125" style="1" customWidth="1"/>
    <col min="11" max="11" width="15.36328125" style="1" customWidth="1"/>
    <col min="12" max="12" width="15.1796875" style="1" customWidth="1"/>
    <col min="13" max="13" width="15" style="1" customWidth="1"/>
    <col min="14" max="14" width="14.81640625" style="1" customWidth="1"/>
    <col min="15" max="15" width="14.6328125" style="1" customWidth="1"/>
    <col min="16" max="16" width="15.1796875" style="1" bestFit="1" customWidth="1"/>
    <col min="17" max="17" width="15.26953125" style="1" customWidth="1"/>
    <col min="18" max="18" width="15.1796875" style="1" bestFit="1" customWidth="1"/>
    <col min="19" max="19" width="15.7265625" style="1" customWidth="1"/>
    <col min="20" max="20" width="15.1796875" style="1" bestFit="1" customWidth="1"/>
    <col min="21" max="16384" width="13.26953125" style="1"/>
  </cols>
  <sheetData>
    <row r="1" spans="1:24" ht="69.5"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78" t="s">
        <v>36</v>
      </c>
      <c r="C2" s="378"/>
      <c r="D2" s="378"/>
      <c r="E2" s="378"/>
      <c r="F2" s="378"/>
      <c r="G2" s="378"/>
      <c r="H2" s="378"/>
      <c r="I2" s="378"/>
      <c r="J2" s="378"/>
      <c r="K2" s="378"/>
      <c r="L2" s="378"/>
      <c r="M2" s="378"/>
      <c r="N2" s="378"/>
      <c r="O2" s="378"/>
      <c r="P2" s="378"/>
      <c r="Q2" s="378"/>
      <c r="R2" s="378"/>
      <c r="S2" s="378"/>
      <c r="T2" s="267"/>
      <c r="U2" s="267"/>
    </row>
    <row r="3" spans="1:24" ht="33" customHeight="1" x14ac:dyDescent="0.35">
      <c r="A3" s="379" t="s">
        <v>30</v>
      </c>
      <c r="B3" s="376" t="s">
        <v>3</v>
      </c>
      <c r="C3" s="377"/>
      <c r="D3" s="376" t="s">
        <v>22</v>
      </c>
      <c r="E3" s="377"/>
      <c r="F3" s="376" t="s">
        <v>23</v>
      </c>
      <c r="G3" s="377"/>
      <c r="H3" s="376" t="s">
        <v>70</v>
      </c>
      <c r="I3" s="377"/>
      <c r="J3" s="376" t="s">
        <v>86</v>
      </c>
      <c r="K3" s="377"/>
      <c r="L3" s="376" t="s">
        <v>88</v>
      </c>
      <c r="M3" s="377"/>
      <c r="N3" s="376" t="s">
        <v>116</v>
      </c>
      <c r="O3" s="377"/>
      <c r="P3" s="376" t="s">
        <v>119</v>
      </c>
      <c r="Q3" s="377"/>
      <c r="R3" s="376" t="s">
        <v>120</v>
      </c>
      <c r="S3" s="377"/>
      <c r="T3" s="376" t="s">
        <v>123</v>
      </c>
      <c r="U3" s="377"/>
    </row>
    <row r="4" spans="1:24" ht="91" customHeight="1" thickBot="1" x14ac:dyDescent="0.4">
      <c r="A4" s="380"/>
      <c r="B4" s="125" t="s">
        <v>93</v>
      </c>
      <c r="C4" s="125" t="s">
        <v>97</v>
      </c>
      <c r="D4" s="125" t="s">
        <v>93</v>
      </c>
      <c r="E4" s="125" t="s">
        <v>97</v>
      </c>
      <c r="F4" s="125" t="s">
        <v>93</v>
      </c>
      <c r="G4" s="125" t="s">
        <v>97</v>
      </c>
      <c r="H4" s="125" t="s">
        <v>93</v>
      </c>
      <c r="I4" s="125" t="s">
        <v>97</v>
      </c>
      <c r="J4" s="125" t="s">
        <v>93</v>
      </c>
      <c r="K4" s="125" t="s">
        <v>97</v>
      </c>
      <c r="L4" s="125" t="s">
        <v>93</v>
      </c>
      <c r="M4" s="125" t="s">
        <v>97</v>
      </c>
      <c r="N4" s="125" t="s">
        <v>93</v>
      </c>
      <c r="O4" s="125" t="s">
        <v>97</v>
      </c>
      <c r="P4" s="125" t="s">
        <v>93</v>
      </c>
      <c r="Q4" s="125" t="s">
        <v>97</v>
      </c>
      <c r="R4" s="125" t="s">
        <v>93</v>
      </c>
      <c r="S4" s="125" t="s">
        <v>97</v>
      </c>
      <c r="T4" s="125" t="s">
        <v>93</v>
      </c>
      <c r="U4" s="125" t="s">
        <v>97</v>
      </c>
    </row>
    <row r="5" spans="1:24" ht="27.5" customHeight="1" thickTop="1" x14ac:dyDescent="0.35">
      <c r="A5" s="58" t="s">
        <v>53</v>
      </c>
      <c r="B5" s="58">
        <v>3903908</v>
      </c>
      <c r="C5" s="58">
        <v>195</v>
      </c>
      <c r="D5" s="58">
        <v>3908283</v>
      </c>
      <c r="E5" s="58">
        <v>195</v>
      </c>
      <c r="F5" s="58">
        <v>3998685</v>
      </c>
      <c r="G5" s="58">
        <v>195</v>
      </c>
      <c r="H5" s="58">
        <v>4000197</v>
      </c>
      <c r="I5" s="58">
        <v>195</v>
      </c>
      <c r="J5" s="58">
        <v>3962786</v>
      </c>
      <c r="K5" s="58">
        <v>196</v>
      </c>
      <c r="L5" s="58">
        <v>4009752</v>
      </c>
      <c r="M5" s="58">
        <v>196</v>
      </c>
      <c r="N5" s="58">
        <v>4031851</v>
      </c>
      <c r="O5" s="58">
        <v>196</v>
      </c>
      <c r="P5" s="58">
        <v>4058130</v>
      </c>
      <c r="Q5" s="58">
        <v>195</v>
      </c>
      <c r="R5" s="58">
        <v>4090385</v>
      </c>
      <c r="S5" s="58">
        <v>195</v>
      </c>
      <c r="T5" s="58">
        <v>4119029</v>
      </c>
      <c r="U5" s="58">
        <v>195</v>
      </c>
      <c r="V5" s="24"/>
      <c r="W5" s="272"/>
      <c r="X5" s="157"/>
    </row>
    <row r="6" spans="1:24" ht="27.5" customHeight="1" x14ac:dyDescent="0.35">
      <c r="A6" s="115" t="s">
        <v>55</v>
      </c>
      <c r="B6" s="116">
        <v>915946</v>
      </c>
      <c r="C6" s="116">
        <v>194</v>
      </c>
      <c r="D6" s="116">
        <v>916768</v>
      </c>
      <c r="E6" s="116">
        <v>193</v>
      </c>
      <c r="F6" s="116">
        <v>992234</v>
      </c>
      <c r="G6" s="116">
        <v>194</v>
      </c>
      <c r="H6" s="116">
        <v>991972</v>
      </c>
      <c r="I6" s="116">
        <v>194</v>
      </c>
      <c r="J6" s="116">
        <v>948536</v>
      </c>
      <c r="K6" s="116">
        <v>195</v>
      </c>
      <c r="L6" s="116">
        <v>972230</v>
      </c>
      <c r="M6" s="116">
        <v>195</v>
      </c>
      <c r="N6" s="116">
        <v>975829</v>
      </c>
      <c r="O6" s="116">
        <v>195</v>
      </c>
      <c r="P6" s="116">
        <v>982920</v>
      </c>
      <c r="Q6" s="116">
        <v>194</v>
      </c>
      <c r="R6" s="116">
        <v>1000260</v>
      </c>
      <c r="S6" s="116">
        <v>194</v>
      </c>
      <c r="T6" s="116">
        <v>1016294</v>
      </c>
      <c r="U6" s="116">
        <v>194</v>
      </c>
      <c r="V6" s="24"/>
      <c r="W6" s="272"/>
      <c r="X6" s="157"/>
    </row>
    <row r="7" spans="1:24" ht="27.5" customHeight="1" x14ac:dyDescent="0.35">
      <c r="A7" s="115" t="s">
        <v>41</v>
      </c>
      <c r="B7" s="116">
        <v>1701091</v>
      </c>
      <c r="C7" s="116">
        <v>197</v>
      </c>
      <c r="D7" s="116">
        <v>1702227</v>
      </c>
      <c r="E7" s="116">
        <v>197</v>
      </c>
      <c r="F7" s="116">
        <v>1714731</v>
      </c>
      <c r="G7" s="116">
        <v>197</v>
      </c>
      <c r="H7" s="116">
        <v>1715816</v>
      </c>
      <c r="I7" s="116">
        <v>197</v>
      </c>
      <c r="J7" s="116">
        <v>1716445</v>
      </c>
      <c r="K7" s="116">
        <v>197</v>
      </c>
      <c r="L7" s="116">
        <v>1730425</v>
      </c>
      <c r="M7" s="116">
        <v>197</v>
      </c>
      <c r="N7" s="116">
        <v>1740609</v>
      </c>
      <c r="O7" s="116">
        <v>197</v>
      </c>
      <c r="P7" s="116">
        <v>1751552</v>
      </c>
      <c r="Q7" s="116">
        <v>197</v>
      </c>
      <c r="R7" s="116">
        <v>1760347</v>
      </c>
      <c r="S7" s="116">
        <v>197</v>
      </c>
      <c r="T7" s="116">
        <v>1768433</v>
      </c>
      <c r="U7" s="116">
        <v>197</v>
      </c>
      <c r="V7" s="24"/>
      <c r="W7" s="272"/>
      <c r="X7" s="157"/>
    </row>
    <row r="8" spans="1:24" ht="27.5" customHeight="1" x14ac:dyDescent="0.35">
      <c r="A8" s="115" t="s">
        <v>42</v>
      </c>
      <c r="B8" s="116">
        <v>1286871</v>
      </c>
      <c r="C8" s="116">
        <v>194</v>
      </c>
      <c r="D8" s="116">
        <v>1289288</v>
      </c>
      <c r="E8" s="116">
        <v>194</v>
      </c>
      <c r="F8" s="116">
        <v>1291720</v>
      </c>
      <c r="G8" s="116">
        <v>194</v>
      </c>
      <c r="H8" s="116">
        <v>1292409</v>
      </c>
      <c r="I8" s="116">
        <v>194</v>
      </c>
      <c r="J8" s="116">
        <v>1297805</v>
      </c>
      <c r="K8" s="116">
        <v>194</v>
      </c>
      <c r="L8" s="116">
        <v>1307097</v>
      </c>
      <c r="M8" s="116">
        <v>194</v>
      </c>
      <c r="N8" s="116">
        <v>1315413</v>
      </c>
      <c r="O8" s="116">
        <v>194</v>
      </c>
      <c r="P8" s="116">
        <v>1323658</v>
      </c>
      <c r="Q8" s="116">
        <v>194</v>
      </c>
      <c r="R8" s="116">
        <v>1329778</v>
      </c>
      <c r="S8" s="116">
        <v>194</v>
      </c>
      <c r="T8" s="116">
        <v>1334302</v>
      </c>
      <c r="U8" s="116">
        <v>194</v>
      </c>
      <c r="V8" s="24"/>
      <c r="W8" s="272"/>
      <c r="X8" s="157"/>
    </row>
    <row r="9" spans="1:24" ht="27.5" customHeight="1" x14ac:dyDescent="0.35">
      <c r="A9" s="58" t="s">
        <v>43</v>
      </c>
      <c r="B9" s="58">
        <v>965206</v>
      </c>
      <c r="C9" s="58">
        <v>180</v>
      </c>
      <c r="D9" s="58">
        <v>967099</v>
      </c>
      <c r="E9" s="58">
        <v>180</v>
      </c>
      <c r="F9" s="58">
        <v>968925</v>
      </c>
      <c r="G9" s="58">
        <v>180</v>
      </c>
      <c r="H9" s="58">
        <v>969538</v>
      </c>
      <c r="I9" s="58">
        <v>181</v>
      </c>
      <c r="J9" s="58">
        <v>974369</v>
      </c>
      <c r="K9" s="58">
        <v>180</v>
      </c>
      <c r="L9" s="58">
        <v>981468</v>
      </c>
      <c r="M9" s="58">
        <v>180</v>
      </c>
      <c r="N9" s="58">
        <v>988800</v>
      </c>
      <c r="O9" s="58">
        <v>180</v>
      </c>
      <c r="P9" s="58">
        <v>995445</v>
      </c>
      <c r="Q9" s="58">
        <v>180</v>
      </c>
      <c r="R9" s="58">
        <v>999826</v>
      </c>
      <c r="S9" s="58">
        <v>180</v>
      </c>
      <c r="T9" s="58">
        <v>1003112</v>
      </c>
      <c r="U9" s="58">
        <v>180</v>
      </c>
      <c r="V9" s="24"/>
      <c r="W9" s="272"/>
      <c r="X9" s="157"/>
    </row>
    <row r="10" spans="1:24" ht="27.5" customHeight="1" x14ac:dyDescent="0.35">
      <c r="A10" s="58" t="s">
        <v>44</v>
      </c>
      <c r="B10" s="58">
        <v>673264</v>
      </c>
      <c r="C10" s="58">
        <v>153</v>
      </c>
      <c r="D10" s="58">
        <v>674368</v>
      </c>
      <c r="E10" s="58">
        <v>153</v>
      </c>
      <c r="F10" s="58">
        <v>675699</v>
      </c>
      <c r="G10" s="58">
        <v>153</v>
      </c>
      <c r="H10" s="58">
        <v>675665</v>
      </c>
      <c r="I10" s="58">
        <v>153</v>
      </c>
      <c r="J10" s="58">
        <v>679752</v>
      </c>
      <c r="K10" s="58">
        <v>153</v>
      </c>
      <c r="L10" s="58">
        <v>685396</v>
      </c>
      <c r="M10" s="58">
        <v>153</v>
      </c>
      <c r="N10" s="58">
        <v>691793</v>
      </c>
      <c r="O10" s="58">
        <v>153</v>
      </c>
      <c r="P10" s="58">
        <v>697107</v>
      </c>
      <c r="Q10" s="58">
        <v>153</v>
      </c>
      <c r="R10" s="58">
        <v>700331</v>
      </c>
      <c r="S10" s="58">
        <v>153</v>
      </c>
      <c r="T10" s="58">
        <v>702322</v>
      </c>
      <c r="U10" s="58">
        <v>153</v>
      </c>
      <c r="V10" s="24"/>
      <c r="W10" s="272"/>
      <c r="X10" s="157"/>
    </row>
    <row r="11" spans="1:24" ht="27.5" customHeight="1" x14ac:dyDescent="0.35">
      <c r="A11" s="58" t="s">
        <v>45</v>
      </c>
      <c r="B11" s="58">
        <v>442226</v>
      </c>
      <c r="C11" s="58">
        <v>121</v>
      </c>
      <c r="D11" s="58">
        <v>442671</v>
      </c>
      <c r="E11" s="58">
        <v>120</v>
      </c>
      <c r="F11" s="58">
        <v>443800</v>
      </c>
      <c r="G11" s="58">
        <v>120</v>
      </c>
      <c r="H11" s="58">
        <v>443697</v>
      </c>
      <c r="I11" s="58">
        <v>120</v>
      </c>
      <c r="J11" s="58">
        <v>446477</v>
      </c>
      <c r="K11" s="58">
        <v>120</v>
      </c>
      <c r="L11" s="58">
        <v>450081</v>
      </c>
      <c r="M11" s="58">
        <v>120</v>
      </c>
      <c r="N11" s="58">
        <v>455053</v>
      </c>
      <c r="O11" s="58">
        <v>120</v>
      </c>
      <c r="P11" s="58">
        <v>459274</v>
      </c>
      <c r="Q11" s="58">
        <v>120</v>
      </c>
      <c r="R11" s="58">
        <v>461731</v>
      </c>
      <c r="S11" s="58">
        <v>119</v>
      </c>
      <c r="T11" s="58">
        <v>463111</v>
      </c>
      <c r="U11" s="58">
        <v>120</v>
      </c>
      <c r="V11" s="24"/>
      <c r="W11" s="272"/>
      <c r="X11" s="157"/>
    </row>
    <row r="12" spans="1:24" ht="27.5" customHeight="1" x14ac:dyDescent="0.35">
      <c r="A12" s="58" t="s">
        <v>46</v>
      </c>
      <c r="B12" s="58">
        <v>277438</v>
      </c>
      <c r="C12" s="58">
        <v>92</v>
      </c>
      <c r="D12" s="58">
        <v>276903</v>
      </c>
      <c r="E12" s="58">
        <v>92</v>
      </c>
      <c r="F12" s="58">
        <v>281905</v>
      </c>
      <c r="G12" s="58">
        <v>92</v>
      </c>
      <c r="H12" s="58">
        <v>282889</v>
      </c>
      <c r="I12" s="58">
        <v>92</v>
      </c>
      <c r="J12" s="58">
        <v>285563</v>
      </c>
      <c r="K12" s="58">
        <v>92</v>
      </c>
      <c r="L12" s="58">
        <v>288221</v>
      </c>
      <c r="M12" s="58">
        <v>92</v>
      </c>
      <c r="N12" s="58">
        <v>290800</v>
      </c>
      <c r="O12" s="58">
        <v>91</v>
      </c>
      <c r="P12" s="58">
        <v>294602</v>
      </c>
      <c r="Q12" s="58">
        <v>91</v>
      </c>
      <c r="R12" s="58">
        <v>297504</v>
      </c>
      <c r="S12" s="58">
        <v>91</v>
      </c>
      <c r="T12" s="58">
        <v>298862</v>
      </c>
      <c r="U12" s="58">
        <v>91</v>
      </c>
      <c r="V12" s="24"/>
      <c r="W12" s="272"/>
      <c r="X12" s="157"/>
    </row>
    <row r="13" spans="1:24" ht="27.5" customHeight="1" x14ac:dyDescent="0.35">
      <c r="A13" s="58" t="s">
        <v>47</v>
      </c>
      <c r="B13" s="58">
        <v>173552</v>
      </c>
      <c r="C13" s="58">
        <v>64</v>
      </c>
      <c r="D13" s="58">
        <v>172908</v>
      </c>
      <c r="E13" s="58">
        <v>64</v>
      </c>
      <c r="F13" s="58">
        <v>176696</v>
      </c>
      <c r="G13" s="58">
        <v>64</v>
      </c>
      <c r="H13" s="58">
        <v>177614</v>
      </c>
      <c r="I13" s="58">
        <v>64</v>
      </c>
      <c r="J13" s="58">
        <v>179539</v>
      </c>
      <c r="K13" s="58">
        <v>64</v>
      </c>
      <c r="L13" s="58">
        <v>181396</v>
      </c>
      <c r="M13" s="58">
        <v>64</v>
      </c>
      <c r="N13" s="58">
        <v>183645</v>
      </c>
      <c r="O13" s="58">
        <v>63</v>
      </c>
      <c r="P13" s="58">
        <v>187142</v>
      </c>
      <c r="Q13" s="58">
        <v>63</v>
      </c>
      <c r="R13" s="58">
        <v>189712</v>
      </c>
      <c r="S13" s="58">
        <v>63</v>
      </c>
      <c r="T13" s="58">
        <v>190766</v>
      </c>
      <c r="U13" s="58">
        <v>63</v>
      </c>
      <c r="V13" s="24"/>
      <c r="W13" s="272"/>
      <c r="X13" s="157"/>
    </row>
    <row r="14" spans="1:24" ht="27.5" customHeight="1" x14ac:dyDescent="0.35">
      <c r="A14" s="58" t="s">
        <v>48</v>
      </c>
      <c r="B14" s="58">
        <v>273112</v>
      </c>
      <c r="C14" s="58">
        <v>49</v>
      </c>
      <c r="D14" s="58">
        <v>273155</v>
      </c>
      <c r="E14" s="58">
        <v>49</v>
      </c>
      <c r="F14" s="58">
        <v>289631</v>
      </c>
      <c r="G14" s="58">
        <v>48</v>
      </c>
      <c r="H14" s="58">
        <v>294747</v>
      </c>
      <c r="I14" s="58">
        <v>48</v>
      </c>
      <c r="J14" s="58">
        <v>301305</v>
      </c>
      <c r="K14" s="58">
        <v>48</v>
      </c>
      <c r="L14" s="58">
        <v>307665</v>
      </c>
      <c r="M14" s="58">
        <v>48</v>
      </c>
      <c r="N14" s="58">
        <v>313556</v>
      </c>
      <c r="O14" s="58">
        <v>48</v>
      </c>
      <c r="P14" s="58">
        <v>328719</v>
      </c>
      <c r="Q14" s="58">
        <v>48</v>
      </c>
      <c r="R14" s="58">
        <v>342065</v>
      </c>
      <c r="S14" s="58">
        <v>47</v>
      </c>
      <c r="T14" s="58">
        <v>347060</v>
      </c>
      <c r="U14" s="58">
        <v>47</v>
      </c>
      <c r="V14" s="24"/>
      <c r="W14" s="272"/>
      <c r="X14" s="157"/>
    </row>
    <row r="15" spans="1:24" ht="27.5" customHeight="1" x14ac:dyDescent="0.35">
      <c r="A15" s="117" t="s">
        <v>32</v>
      </c>
      <c r="B15" s="58">
        <v>1716643</v>
      </c>
      <c r="C15" s="58">
        <v>50</v>
      </c>
      <c r="D15" s="58">
        <v>1709511</v>
      </c>
      <c r="E15" s="58">
        <v>50</v>
      </c>
      <c r="F15" s="58">
        <v>1676997</v>
      </c>
      <c r="G15" s="58">
        <v>50</v>
      </c>
      <c r="H15" s="58">
        <v>1663219</v>
      </c>
      <c r="I15" s="58">
        <v>49</v>
      </c>
      <c r="J15" s="58">
        <v>1623401</v>
      </c>
      <c r="K15" s="58">
        <v>49</v>
      </c>
      <c r="L15" s="58">
        <v>1628532</v>
      </c>
      <c r="M15" s="58">
        <v>49</v>
      </c>
      <c r="N15" s="58">
        <v>1606594</v>
      </c>
      <c r="O15" s="58">
        <v>50</v>
      </c>
      <c r="P15" s="58">
        <v>1587583</v>
      </c>
      <c r="Q15" s="58">
        <v>50</v>
      </c>
      <c r="R15" s="58">
        <v>1572772</v>
      </c>
      <c r="S15" s="58">
        <v>50</v>
      </c>
      <c r="T15" s="58">
        <v>1572332</v>
      </c>
      <c r="U15" s="58">
        <v>50</v>
      </c>
      <c r="V15" s="24"/>
      <c r="W15" s="272"/>
      <c r="X15" s="157"/>
    </row>
    <row r="16" spans="1:24" ht="27.5" customHeight="1" thickBot="1" x14ac:dyDescent="0.4">
      <c r="A16" s="114" t="s">
        <v>54</v>
      </c>
      <c r="B16" s="114">
        <v>8425349</v>
      </c>
      <c r="C16" s="114">
        <v>146</v>
      </c>
      <c r="D16" s="114">
        <v>8424898</v>
      </c>
      <c r="E16" s="114">
        <v>146</v>
      </c>
      <c r="F16" s="114">
        <v>8512338</v>
      </c>
      <c r="G16" s="114">
        <v>147</v>
      </c>
      <c r="H16" s="114">
        <v>8507566</v>
      </c>
      <c r="I16" s="114">
        <v>147</v>
      </c>
      <c r="J16" s="114">
        <v>8453192</v>
      </c>
      <c r="K16" s="114">
        <v>147</v>
      </c>
      <c r="L16" s="114">
        <v>8532511</v>
      </c>
      <c r="M16" s="114">
        <v>147</v>
      </c>
      <c r="N16" s="114">
        <v>8562092</v>
      </c>
      <c r="O16" s="114">
        <v>147</v>
      </c>
      <c r="P16" s="114">
        <v>8608002</v>
      </c>
      <c r="Q16" s="114">
        <v>147</v>
      </c>
      <c r="R16" s="114">
        <v>8654326</v>
      </c>
      <c r="S16" s="114">
        <v>147</v>
      </c>
      <c r="T16" s="114">
        <v>8696594</v>
      </c>
      <c r="U16" s="114">
        <v>147</v>
      </c>
      <c r="V16" s="24"/>
      <c r="W16" s="272"/>
      <c r="X16" s="157"/>
    </row>
    <row r="17" spans="1:23" ht="21.75" customHeight="1" thickTop="1" x14ac:dyDescent="0.35">
      <c r="A17" s="2"/>
      <c r="B17" s="2"/>
      <c r="C17" s="2"/>
      <c r="D17" s="2"/>
      <c r="E17" s="50"/>
      <c r="F17" s="2"/>
      <c r="G17" s="2"/>
      <c r="H17" s="8"/>
      <c r="I17" s="8"/>
      <c r="J17" s="8"/>
      <c r="K17" s="8"/>
      <c r="L17" s="8"/>
      <c r="M17" s="8"/>
      <c r="W17" s="157"/>
    </row>
    <row r="18" spans="1:23" ht="21.75" customHeight="1" x14ac:dyDescent="0.35">
      <c r="A18" s="72" t="str">
        <f>+INDICE!B10</f>
        <v xml:space="preserve"> Lettura dati 26 giugno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2"/>
      <c r="C24" s="2"/>
      <c r="D24" s="2"/>
      <c r="E24" s="2"/>
      <c r="F24" s="2"/>
      <c r="G24" s="2"/>
    </row>
    <row r="25" spans="1:23" ht="13.5" x14ac:dyDescent="0.35">
      <c r="A25" s="2"/>
      <c r="B25" s="2"/>
      <c r="C25" s="2"/>
      <c r="D25" s="2"/>
      <c r="E25" s="2"/>
      <c r="F25" s="2"/>
      <c r="G25" s="2"/>
    </row>
    <row r="26" spans="1:23" x14ac:dyDescent="0.35">
      <c r="B26" s="4"/>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K40"/>
  <sheetViews>
    <sheetView showGridLines="0" view="pageBreakPreview" zoomScale="69" zoomScaleNormal="59" zoomScaleSheetLayoutView="69" workbookViewId="0">
      <selection activeCell="B1" sqref="B1"/>
    </sheetView>
  </sheetViews>
  <sheetFormatPr defaultColWidth="13.26953125" defaultRowHeight="10" x14ac:dyDescent="0.35"/>
  <cols>
    <col min="1" max="1" width="37.36328125" style="1" customWidth="1"/>
    <col min="2" max="2" width="21" style="1" customWidth="1"/>
    <col min="3" max="3" width="22.81640625" style="1" customWidth="1"/>
    <col min="4" max="4" width="21.453125" style="1" customWidth="1"/>
    <col min="5" max="5" width="22.90625" style="1" customWidth="1"/>
    <col min="6" max="6" width="21.54296875" style="1" customWidth="1"/>
    <col min="7" max="7" width="23.453125" style="1" customWidth="1"/>
    <col min="8" max="8" width="19.08984375" style="1" customWidth="1"/>
    <col min="9" max="9" width="15.54296875" style="1" customWidth="1"/>
    <col min="10" max="10" width="17.6328125" style="1" customWidth="1"/>
    <col min="11" max="11" width="15.08984375" style="1" customWidth="1"/>
    <col min="12" max="16384" width="13.26953125" style="1"/>
  </cols>
  <sheetData>
    <row r="1" spans="1:11" ht="69.5" customHeight="1" thickBot="1" x14ac:dyDescent="0.4">
      <c r="A1" s="382" t="s">
        <v>137</v>
      </c>
      <c r="B1" s="382"/>
      <c r="C1" s="382"/>
      <c r="D1" s="382"/>
      <c r="E1" s="382"/>
      <c r="F1" s="49"/>
      <c r="G1" s="49"/>
      <c r="H1" s="49"/>
      <c r="I1" s="49"/>
      <c r="J1" s="49"/>
      <c r="K1" s="49"/>
    </row>
    <row r="2" spans="1:11" ht="49" customHeight="1" thickTop="1" x14ac:dyDescent="0.35">
      <c r="A2" s="37"/>
      <c r="B2" s="381" t="s">
        <v>36</v>
      </c>
      <c r="C2" s="381"/>
      <c r="D2" s="381"/>
      <c r="E2" s="381"/>
      <c r="F2" s="381"/>
      <c r="G2" s="381"/>
      <c r="H2" s="381"/>
      <c r="I2" s="381"/>
      <c r="J2" s="381"/>
      <c r="K2" s="381"/>
    </row>
    <row r="3" spans="1:11" ht="33" customHeight="1" x14ac:dyDescent="0.35">
      <c r="A3" s="379" t="s">
        <v>30</v>
      </c>
      <c r="B3" s="376" t="s">
        <v>131</v>
      </c>
      <c r="C3" s="377"/>
      <c r="D3" s="376" t="s">
        <v>198</v>
      </c>
      <c r="E3" s="377"/>
      <c r="F3" s="376" t="s">
        <v>207</v>
      </c>
      <c r="G3" s="377"/>
      <c r="H3" s="376" t="s">
        <v>214</v>
      </c>
      <c r="I3" s="377"/>
      <c r="J3" s="376" t="s">
        <v>224</v>
      </c>
      <c r="K3" s="377"/>
    </row>
    <row r="4" spans="1:11" ht="91" customHeight="1" thickBot="1" x14ac:dyDescent="0.4">
      <c r="A4" s="380"/>
      <c r="B4" s="125" t="s">
        <v>93</v>
      </c>
      <c r="C4" s="125" t="s">
        <v>97</v>
      </c>
      <c r="D4" s="125" t="s">
        <v>93</v>
      </c>
      <c r="E4" s="125" t="s">
        <v>97</v>
      </c>
      <c r="F4" s="125" t="s">
        <v>93</v>
      </c>
      <c r="G4" s="125" t="s">
        <v>97</v>
      </c>
      <c r="H4" s="125" t="s">
        <v>93</v>
      </c>
      <c r="I4" s="125" t="s">
        <v>97</v>
      </c>
      <c r="J4" s="125" t="s">
        <v>93</v>
      </c>
      <c r="K4" s="125" t="s">
        <v>97</v>
      </c>
    </row>
    <row r="5" spans="1:11" ht="27.5" customHeight="1" thickTop="1" x14ac:dyDescent="0.35">
      <c r="A5" s="58" t="s">
        <v>147</v>
      </c>
      <c r="B5" s="58">
        <v>4402380</v>
      </c>
      <c r="C5" s="58">
        <v>215</v>
      </c>
      <c r="D5" s="58">
        <v>4310293</v>
      </c>
      <c r="E5" s="58">
        <v>215</v>
      </c>
      <c r="F5" s="58">
        <v>3572924</v>
      </c>
      <c r="G5" s="58">
        <v>216</v>
      </c>
      <c r="H5" s="58">
        <v>3909115</v>
      </c>
      <c r="I5" s="58">
        <v>216</v>
      </c>
      <c r="J5" s="58">
        <v>3963958</v>
      </c>
      <c r="K5" s="58">
        <v>215</v>
      </c>
    </row>
    <row r="6" spans="1:11" ht="27.5" customHeight="1" x14ac:dyDescent="0.35">
      <c r="A6" s="115" t="s">
        <v>148</v>
      </c>
      <c r="B6" s="116">
        <v>1160758</v>
      </c>
      <c r="C6" s="116">
        <v>217</v>
      </c>
      <c r="D6" s="116">
        <v>995533</v>
      </c>
      <c r="E6" s="116">
        <v>216</v>
      </c>
      <c r="F6" s="116">
        <v>800414</v>
      </c>
      <c r="G6" s="116">
        <v>215</v>
      </c>
      <c r="H6" s="116">
        <v>844363</v>
      </c>
      <c r="I6" s="116">
        <v>218</v>
      </c>
      <c r="J6" s="116">
        <v>846644</v>
      </c>
      <c r="K6" s="116">
        <v>217</v>
      </c>
    </row>
    <row r="7" spans="1:11" ht="27.5" customHeight="1" x14ac:dyDescent="0.35">
      <c r="A7" s="115" t="s">
        <v>149</v>
      </c>
      <c r="B7" s="116">
        <v>1875311</v>
      </c>
      <c r="C7" s="116">
        <v>216</v>
      </c>
      <c r="D7" s="116">
        <v>1900758</v>
      </c>
      <c r="E7" s="116">
        <v>217</v>
      </c>
      <c r="F7" s="116">
        <v>1612900</v>
      </c>
      <c r="G7" s="116">
        <v>217</v>
      </c>
      <c r="H7" s="116">
        <v>1751441</v>
      </c>
      <c r="I7" s="116">
        <v>217</v>
      </c>
      <c r="J7" s="116">
        <v>1773251</v>
      </c>
      <c r="K7" s="116">
        <v>216</v>
      </c>
    </row>
    <row r="8" spans="1:11" ht="27.5" customHeight="1" x14ac:dyDescent="0.35">
      <c r="A8" s="115" t="s">
        <v>150</v>
      </c>
      <c r="B8" s="116">
        <v>1366311</v>
      </c>
      <c r="C8" s="116">
        <v>213</v>
      </c>
      <c r="D8" s="116">
        <v>1414002</v>
      </c>
      <c r="E8" s="116">
        <v>213</v>
      </c>
      <c r="F8" s="116">
        <v>1159610</v>
      </c>
      <c r="G8" s="116">
        <v>214</v>
      </c>
      <c r="H8" s="116">
        <v>1313311</v>
      </c>
      <c r="I8" s="116">
        <v>213</v>
      </c>
      <c r="J8" s="116">
        <v>1344063</v>
      </c>
      <c r="K8" s="116">
        <v>212</v>
      </c>
    </row>
    <row r="9" spans="1:11" ht="27.5" customHeight="1" x14ac:dyDescent="0.35">
      <c r="A9" s="58" t="s">
        <v>151</v>
      </c>
      <c r="B9" s="58">
        <v>988351</v>
      </c>
      <c r="C9" s="58">
        <v>197</v>
      </c>
      <c r="D9" s="58">
        <v>1018021</v>
      </c>
      <c r="E9" s="58">
        <v>197</v>
      </c>
      <c r="F9" s="58">
        <v>800437</v>
      </c>
      <c r="G9" s="58">
        <v>199</v>
      </c>
      <c r="H9" s="58">
        <v>935084</v>
      </c>
      <c r="I9" s="58">
        <v>198</v>
      </c>
      <c r="J9" s="58">
        <v>963226</v>
      </c>
      <c r="K9" s="58">
        <v>198</v>
      </c>
    </row>
    <row r="10" spans="1:11" ht="27.5" customHeight="1" x14ac:dyDescent="0.35">
      <c r="A10" s="58" t="s">
        <v>152</v>
      </c>
      <c r="B10" s="58">
        <v>656265</v>
      </c>
      <c r="C10" s="58">
        <v>165</v>
      </c>
      <c r="D10" s="58">
        <v>680642</v>
      </c>
      <c r="E10" s="58">
        <v>165</v>
      </c>
      <c r="F10" s="58">
        <v>519369</v>
      </c>
      <c r="G10" s="58">
        <v>168</v>
      </c>
      <c r="H10" s="58">
        <v>619969</v>
      </c>
      <c r="I10" s="58">
        <v>167</v>
      </c>
      <c r="J10" s="58">
        <v>642437</v>
      </c>
      <c r="K10" s="58">
        <v>166</v>
      </c>
    </row>
    <row r="11" spans="1:11" ht="27.5" customHeight="1" x14ac:dyDescent="0.35">
      <c r="A11" s="169" t="s">
        <v>153</v>
      </c>
      <c r="B11" s="58">
        <v>414297</v>
      </c>
      <c r="C11" s="58">
        <v>131</v>
      </c>
      <c r="D11" s="58">
        <v>432583</v>
      </c>
      <c r="E11" s="58">
        <v>131</v>
      </c>
      <c r="F11" s="58">
        <v>317765</v>
      </c>
      <c r="G11" s="58">
        <v>135</v>
      </c>
      <c r="H11" s="58">
        <v>386894</v>
      </c>
      <c r="I11" s="58">
        <v>134</v>
      </c>
      <c r="J11" s="58">
        <v>402194</v>
      </c>
      <c r="K11" s="58">
        <v>133</v>
      </c>
    </row>
    <row r="12" spans="1:11" ht="27.5" customHeight="1" x14ac:dyDescent="0.35">
      <c r="A12" s="58" t="s">
        <v>154</v>
      </c>
      <c r="B12" s="58">
        <v>256097</v>
      </c>
      <c r="C12" s="58">
        <v>99</v>
      </c>
      <c r="D12" s="58">
        <v>270674</v>
      </c>
      <c r="E12" s="58">
        <v>100</v>
      </c>
      <c r="F12" s="58">
        <v>188068</v>
      </c>
      <c r="G12" s="58">
        <v>103</v>
      </c>
      <c r="H12" s="58">
        <v>235386</v>
      </c>
      <c r="I12" s="58">
        <v>102</v>
      </c>
      <c r="J12" s="58">
        <v>245034</v>
      </c>
      <c r="K12" s="58">
        <v>102</v>
      </c>
    </row>
    <row r="13" spans="1:11" ht="27.5" customHeight="1" x14ac:dyDescent="0.35">
      <c r="A13" s="58" t="s">
        <v>155</v>
      </c>
      <c r="B13" s="58">
        <v>154707</v>
      </c>
      <c r="C13" s="58">
        <v>69</v>
      </c>
      <c r="D13" s="58">
        <v>168584</v>
      </c>
      <c r="E13" s="58">
        <v>69</v>
      </c>
      <c r="F13" s="58">
        <v>101932</v>
      </c>
      <c r="G13" s="58">
        <v>72</v>
      </c>
      <c r="H13" s="58">
        <v>130180</v>
      </c>
      <c r="I13" s="58">
        <v>71</v>
      </c>
      <c r="J13" s="58">
        <v>135855</v>
      </c>
      <c r="K13" s="58">
        <v>71</v>
      </c>
    </row>
    <row r="14" spans="1:11" ht="27.5" customHeight="1" x14ac:dyDescent="0.35">
      <c r="A14" s="58" t="s">
        <v>156</v>
      </c>
      <c r="B14" s="58">
        <v>267110</v>
      </c>
      <c r="C14" s="58">
        <v>51</v>
      </c>
      <c r="D14" s="58">
        <v>287322</v>
      </c>
      <c r="E14" s="58">
        <v>52</v>
      </c>
      <c r="F14" s="58">
        <v>126164</v>
      </c>
      <c r="G14" s="58">
        <v>54</v>
      </c>
      <c r="H14" s="58">
        <v>171370</v>
      </c>
      <c r="I14" s="58">
        <v>54</v>
      </c>
      <c r="J14" s="58">
        <v>180356</v>
      </c>
      <c r="K14" s="58">
        <v>54</v>
      </c>
    </row>
    <row r="15" spans="1:11" ht="27.5" customHeight="1" x14ac:dyDescent="0.35">
      <c r="A15" s="117" t="s">
        <v>32</v>
      </c>
      <c r="B15" s="58">
        <v>1578381</v>
      </c>
      <c r="C15" s="58">
        <v>55</v>
      </c>
      <c r="D15" s="58">
        <v>1558202</v>
      </c>
      <c r="E15" s="58">
        <v>55</v>
      </c>
      <c r="F15" s="58">
        <v>3283933</v>
      </c>
      <c r="G15" s="58">
        <v>55</v>
      </c>
      <c r="H15" s="58">
        <v>2430319</v>
      </c>
      <c r="I15" s="58">
        <v>54</v>
      </c>
      <c r="J15" s="58">
        <v>2217594</v>
      </c>
      <c r="K15" s="58">
        <v>53</v>
      </c>
    </row>
    <row r="16" spans="1:11" ht="27.5" customHeight="1" thickBot="1" x14ac:dyDescent="0.4">
      <c r="A16" s="114" t="s">
        <v>54</v>
      </c>
      <c r="B16" s="114">
        <v>8717588</v>
      </c>
      <c r="C16" s="114">
        <v>165</v>
      </c>
      <c r="D16" s="114">
        <v>8726321</v>
      </c>
      <c r="E16" s="114">
        <v>165</v>
      </c>
      <c r="F16" s="114">
        <v>8910592</v>
      </c>
      <c r="G16" s="114">
        <v>143</v>
      </c>
      <c r="H16" s="114">
        <v>8818317</v>
      </c>
      <c r="I16" s="114">
        <v>154</v>
      </c>
      <c r="J16" s="114">
        <v>8750654</v>
      </c>
      <c r="K16" s="114">
        <v>156</v>
      </c>
    </row>
    <row r="17" spans="1:5" ht="21.75" customHeight="1" thickTop="1" x14ac:dyDescent="0.35">
      <c r="A17" s="2"/>
      <c r="B17" s="2"/>
      <c r="C17" s="2"/>
      <c r="E17" s="157"/>
    </row>
    <row r="18" spans="1:5" ht="21.75" customHeight="1" x14ac:dyDescent="0.35">
      <c r="A18" s="72" t="str">
        <f>+INDICE!B10</f>
        <v xml:space="preserve"> Lettura dati 26 giugno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8">
    <mergeCell ref="J3:K3"/>
    <mergeCell ref="B2:K2"/>
    <mergeCell ref="H3:I3"/>
    <mergeCell ref="A1:E1"/>
    <mergeCell ref="F3:G3"/>
    <mergeCell ref="A3:A4"/>
    <mergeCell ref="B3:C3"/>
    <mergeCell ref="D3:E3"/>
  </mergeCells>
  <pageMargins left="0.31496062992125984" right="0.31496062992125984" top="0.94488188976377963" bottom="0.74803149606299213" header="0.31496062992125984" footer="0.31496062992125984"/>
  <pageSetup paperSize="9" scale="38"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view="pageBreakPreview" zoomScale="62" zoomScaleNormal="51" zoomScaleSheetLayoutView="62" workbookViewId="0">
      <selection activeCell="B1" sqref="B1"/>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6328125" style="1" customWidth="1"/>
    <col min="6" max="6" width="14.453125" style="1" customWidth="1"/>
    <col min="7" max="7" width="14.90625" style="1" customWidth="1"/>
    <col min="8" max="8" width="15.54296875" style="1" customWidth="1"/>
    <col min="9" max="9" width="13.6328125" style="1" customWidth="1"/>
    <col min="10" max="10" width="15.6328125" style="1" customWidth="1"/>
    <col min="11" max="11" width="14.81640625" style="1" customWidth="1"/>
    <col min="12" max="12" width="15.1796875" style="1" customWidth="1"/>
    <col min="13" max="13" width="14.90625" style="1" customWidth="1"/>
    <col min="14" max="14" width="15.453125" style="1" customWidth="1"/>
    <col min="15" max="15" width="14.453125" style="1" customWidth="1"/>
    <col min="16" max="16" width="15.453125" style="1" customWidth="1"/>
    <col min="17" max="17" width="14.453125" style="1" customWidth="1"/>
    <col min="18" max="18" width="16.36328125" style="1" customWidth="1"/>
    <col min="19" max="19" width="16.54296875" style="1" customWidth="1"/>
    <col min="20" max="21" width="15.6328125" style="1" customWidth="1"/>
    <col min="22" max="16384" width="13.26953125" style="1"/>
  </cols>
  <sheetData>
    <row r="1" spans="1:21" ht="69.5"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4"/>
      <c r="B2" s="378" t="s">
        <v>36</v>
      </c>
      <c r="C2" s="378"/>
      <c r="D2" s="378"/>
      <c r="E2" s="378"/>
      <c r="F2" s="378"/>
      <c r="G2" s="378"/>
      <c r="H2" s="378"/>
      <c r="I2" s="378"/>
      <c r="J2" s="378"/>
      <c r="K2" s="378"/>
      <c r="L2" s="378"/>
      <c r="M2" s="378"/>
      <c r="N2" s="378"/>
      <c r="O2" s="378"/>
      <c r="P2" s="378"/>
      <c r="Q2" s="378"/>
      <c r="R2" s="378"/>
      <c r="S2" s="378"/>
      <c r="T2" s="267"/>
      <c r="U2" s="267"/>
    </row>
    <row r="3" spans="1:21" ht="33" customHeight="1" x14ac:dyDescent="0.35">
      <c r="A3" s="379" t="s">
        <v>30</v>
      </c>
      <c r="B3" s="376" t="s">
        <v>3</v>
      </c>
      <c r="C3" s="377"/>
      <c r="D3" s="376" t="s">
        <v>22</v>
      </c>
      <c r="E3" s="377"/>
      <c r="F3" s="376" t="s">
        <v>23</v>
      </c>
      <c r="G3" s="377"/>
      <c r="H3" s="376" t="s">
        <v>70</v>
      </c>
      <c r="I3" s="377"/>
      <c r="J3" s="376" t="s">
        <v>86</v>
      </c>
      <c r="K3" s="377"/>
      <c r="L3" s="376" t="s">
        <v>88</v>
      </c>
      <c r="M3" s="377"/>
      <c r="N3" s="376" t="s">
        <v>116</v>
      </c>
      <c r="O3" s="377"/>
      <c r="P3" s="376" t="s">
        <v>119</v>
      </c>
      <c r="Q3" s="377"/>
      <c r="R3" s="376" t="s">
        <v>120</v>
      </c>
      <c r="S3" s="377"/>
      <c r="T3" s="376" t="s">
        <v>123</v>
      </c>
      <c r="U3" s="377"/>
    </row>
    <row r="4" spans="1:21" ht="90.5" customHeight="1" thickBot="1" x14ac:dyDescent="0.4">
      <c r="A4" s="380"/>
      <c r="B4" s="125" t="s">
        <v>93</v>
      </c>
      <c r="C4" s="125" t="s">
        <v>97</v>
      </c>
      <c r="D4" s="125" t="s">
        <v>93</v>
      </c>
      <c r="E4" s="125" t="s">
        <v>97</v>
      </c>
      <c r="F4" s="125" t="s">
        <v>93</v>
      </c>
      <c r="G4" s="125" t="s">
        <v>97</v>
      </c>
      <c r="H4" s="125" t="s">
        <v>93</v>
      </c>
      <c r="I4" s="125" t="s">
        <v>97</v>
      </c>
      <c r="J4" s="125" t="s">
        <v>93</v>
      </c>
      <c r="K4" s="125" t="s">
        <v>97</v>
      </c>
      <c r="L4" s="125" t="s">
        <v>93</v>
      </c>
      <c r="M4" s="125" t="s">
        <v>97</v>
      </c>
      <c r="N4" s="125" t="s">
        <v>93</v>
      </c>
      <c r="O4" s="125" t="s">
        <v>97</v>
      </c>
      <c r="P4" s="125" t="s">
        <v>93</v>
      </c>
      <c r="Q4" s="125" t="s">
        <v>97</v>
      </c>
      <c r="R4" s="125" t="s">
        <v>93</v>
      </c>
      <c r="S4" s="125" t="s">
        <v>97</v>
      </c>
      <c r="T4" s="125" t="s">
        <v>93</v>
      </c>
      <c r="U4" s="125" t="s">
        <v>97</v>
      </c>
    </row>
    <row r="5" spans="1:21" ht="27.5" customHeight="1" thickTop="1" x14ac:dyDescent="0.35">
      <c r="A5" s="60" t="s">
        <v>53</v>
      </c>
      <c r="B5" s="58">
        <v>179987</v>
      </c>
      <c r="C5" s="58">
        <v>261</v>
      </c>
      <c r="D5" s="58">
        <v>180281</v>
      </c>
      <c r="E5" s="58">
        <v>261</v>
      </c>
      <c r="F5" s="58">
        <v>188443</v>
      </c>
      <c r="G5" s="58">
        <v>262</v>
      </c>
      <c r="H5" s="58">
        <v>189032</v>
      </c>
      <c r="I5" s="58">
        <v>262</v>
      </c>
      <c r="J5" s="58">
        <v>186364</v>
      </c>
      <c r="K5" s="58">
        <v>262</v>
      </c>
      <c r="L5" s="58">
        <v>189083</v>
      </c>
      <c r="M5" s="58">
        <v>262</v>
      </c>
      <c r="N5" s="58">
        <v>190554</v>
      </c>
      <c r="O5" s="58">
        <v>262</v>
      </c>
      <c r="P5" s="58">
        <v>192719</v>
      </c>
      <c r="Q5" s="58">
        <v>262</v>
      </c>
      <c r="R5" s="58">
        <v>195016</v>
      </c>
      <c r="S5" s="58">
        <v>262</v>
      </c>
      <c r="T5" s="58">
        <v>196628</v>
      </c>
      <c r="U5" s="58">
        <v>261</v>
      </c>
    </row>
    <row r="6" spans="1:21" ht="27.5" customHeight="1" x14ac:dyDescent="0.35">
      <c r="A6" s="122" t="s">
        <v>55</v>
      </c>
      <c r="B6" s="116">
        <v>48544</v>
      </c>
      <c r="C6" s="116">
        <v>256</v>
      </c>
      <c r="D6" s="116">
        <v>48538</v>
      </c>
      <c r="E6" s="116">
        <v>256</v>
      </c>
      <c r="F6" s="116">
        <v>54895</v>
      </c>
      <c r="G6" s="116">
        <v>258</v>
      </c>
      <c r="H6" s="116">
        <v>54801</v>
      </c>
      <c r="I6" s="116">
        <v>258</v>
      </c>
      <c r="J6" s="116">
        <v>51468</v>
      </c>
      <c r="K6" s="116">
        <v>258</v>
      </c>
      <c r="L6" s="116">
        <v>52594</v>
      </c>
      <c r="M6" s="116">
        <v>258</v>
      </c>
      <c r="N6" s="116">
        <v>52639</v>
      </c>
      <c r="O6" s="116">
        <v>258</v>
      </c>
      <c r="P6" s="116">
        <v>52963</v>
      </c>
      <c r="Q6" s="116">
        <v>259</v>
      </c>
      <c r="R6" s="116">
        <v>53842</v>
      </c>
      <c r="S6" s="116">
        <v>258</v>
      </c>
      <c r="T6" s="116">
        <v>54614</v>
      </c>
      <c r="U6" s="116">
        <v>258</v>
      </c>
    </row>
    <row r="7" spans="1:21" ht="27.5" customHeight="1" x14ac:dyDescent="0.35">
      <c r="A7" s="122" t="s">
        <v>41</v>
      </c>
      <c r="B7" s="116">
        <v>79009</v>
      </c>
      <c r="C7" s="116">
        <v>264</v>
      </c>
      <c r="D7" s="116">
        <v>79194</v>
      </c>
      <c r="E7" s="116">
        <v>264</v>
      </c>
      <c r="F7" s="116">
        <v>80373</v>
      </c>
      <c r="G7" s="116">
        <v>265</v>
      </c>
      <c r="H7" s="116">
        <v>80790</v>
      </c>
      <c r="I7" s="116">
        <v>265</v>
      </c>
      <c r="J7" s="116">
        <v>81128</v>
      </c>
      <c r="K7" s="116">
        <v>265</v>
      </c>
      <c r="L7" s="116">
        <v>82105</v>
      </c>
      <c r="M7" s="116">
        <v>264</v>
      </c>
      <c r="N7" s="116">
        <v>82981</v>
      </c>
      <c r="O7" s="116">
        <v>264</v>
      </c>
      <c r="P7" s="116">
        <v>84130</v>
      </c>
      <c r="Q7" s="116">
        <v>264</v>
      </c>
      <c r="R7" s="116">
        <v>84953</v>
      </c>
      <c r="S7" s="116">
        <v>264</v>
      </c>
      <c r="T7" s="116">
        <v>85415</v>
      </c>
      <c r="U7" s="116">
        <v>264</v>
      </c>
    </row>
    <row r="8" spans="1:21" ht="27.5" customHeight="1" x14ac:dyDescent="0.35">
      <c r="A8" s="122" t="s">
        <v>42</v>
      </c>
      <c r="B8" s="116">
        <v>52434</v>
      </c>
      <c r="C8" s="116">
        <v>262</v>
      </c>
      <c r="D8" s="116">
        <v>52549</v>
      </c>
      <c r="E8" s="116">
        <v>262</v>
      </c>
      <c r="F8" s="116">
        <v>53175</v>
      </c>
      <c r="G8" s="116">
        <v>262</v>
      </c>
      <c r="H8" s="116">
        <v>53441</v>
      </c>
      <c r="I8" s="116">
        <v>263</v>
      </c>
      <c r="J8" s="116">
        <v>53768</v>
      </c>
      <c r="K8" s="116">
        <v>263</v>
      </c>
      <c r="L8" s="116">
        <v>54384</v>
      </c>
      <c r="M8" s="116">
        <v>262</v>
      </c>
      <c r="N8" s="116">
        <v>54934</v>
      </c>
      <c r="O8" s="116">
        <v>262</v>
      </c>
      <c r="P8" s="116">
        <v>55626</v>
      </c>
      <c r="Q8" s="116">
        <v>262</v>
      </c>
      <c r="R8" s="116">
        <v>56221</v>
      </c>
      <c r="S8" s="116">
        <v>261</v>
      </c>
      <c r="T8" s="116">
        <v>56599</v>
      </c>
      <c r="U8" s="116">
        <v>261</v>
      </c>
    </row>
    <row r="9" spans="1:21" ht="27.5" customHeight="1" x14ac:dyDescent="0.35">
      <c r="A9" s="60" t="s">
        <v>43</v>
      </c>
      <c r="B9" s="58">
        <v>33669</v>
      </c>
      <c r="C9" s="58">
        <v>248</v>
      </c>
      <c r="D9" s="58">
        <v>33660</v>
      </c>
      <c r="E9" s="58">
        <v>248</v>
      </c>
      <c r="F9" s="58">
        <v>34057</v>
      </c>
      <c r="G9" s="58">
        <v>248</v>
      </c>
      <c r="H9" s="58">
        <v>34216</v>
      </c>
      <c r="I9" s="58">
        <v>249</v>
      </c>
      <c r="J9" s="58">
        <v>34511</v>
      </c>
      <c r="K9" s="58">
        <v>248</v>
      </c>
      <c r="L9" s="58">
        <v>34887</v>
      </c>
      <c r="M9" s="58">
        <v>248</v>
      </c>
      <c r="N9" s="58">
        <v>35276</v>
      </c>
      <c r="O9" s="58">
        <v>248</v>
      </c>
      <c r="P9" s="58">
        <v>35600</v>
      </c>
      <c r="Q9" s="58">
        <v>248</v>
      </c>
      <c r="R9" s="58">
        <v>35863</v>
      </c>
      <c r="S9" s="58">
        <v>247</v>
      </c>
      <c r="T9" s="58">
        <v>36062</v>
      </c>
      <c r="U9" s="58">
        <v>247</v>
      </c>
    </row>
    <row r="10" spans="1:21" ht="27.5" customHeight="1" x14ac:dyDescent="0.35">
      <c r="A10" s="60" t="s">
        <v>44</v>
      </c>
      <c r="B10" s="58">
        <v>21126</v>
      </c>
      <c r="C10" s="58">
        <v>222</v>
      </c>
      <c r="D10" s="58">
        <v>21166</v>
      </c>
      <c r="E10" s="58">
        <v>222</v>
      </c>
      <c r="F10" s="58">
        <v>21366</v>
      </c>
      <c r="G10" s="58">
        <v>222</v>
      </c>
      <c r="H10" s="58">
        <v>21442</v>
      </c>
      <c r="I10" s="58">
        <v>222</v>
      </c>
      <c r="J10" s="58">
        <v>21617</v>
      </c>
      <c r="K10" s="58">
        <v>222</v>
      </c>
      <c r="L10" s="58">
        <v>21916</v>
      </c>
      <c r="M10" s="58">
        <v>222</v>
      </c>
      <c r="N10" s="58">
        <v>22166</v>
      </c>
      <c r="O10" s="58">
        <v>221</v>
      </c>
      <c r="P10" s="58">
        <v>22419</v>
      </c>
      <c r="Q10" s="58">
        <v>221</v>
      </c>
      <c r="R10" s="58">
        <v>22650</v>
      </c>
      <c r="S10" s="58">
        <v>221</v>
      </c>
      <c r="T10" s="58">
        <v>22812</v>
      </c>
      <c r="U10" s="58">
        <v>221</v>
      </c>
    </row>
    <row r="11" spans="1:21" ht="27.5" customHeight="1" x14ac:dyDescent="0.35">
      <c r="A11" s="60" t="s">
        <v>45</v>
      </c>
      <c r="B11" s="58">
        <v>13110</v>
      </c>
      <c r="C11" s="58">
        <v>185</v>
      </c>
      <c r="D11" s="58">
        <v>13083</v>
      </c>
      <c r="E11" s="58">
        <v>185</v>
      </c>
      <c r="F11" s="58">
        <v>13248</v>
      </c>
      <c r="G11" s="58">
        <v>185</v>
      </c>
      <c r="H11" s="58">
        <v>13321</v>
      </c>
      <c r="I11" s="58">
        <v>185</v>
      </c>
      <c r="J11" s="58">
        <v>13442</v>
      </c>
      <c r="K11" s="58">
        <v>185</v>
      </c>
      <c r="L11" s="58">
        <v>13597</v>
      </c>
      <c r="M11" s="58">
        <v>185</v>
      </c>
      <c r="N11" s="58">
        <v>13739</v>
      </c>
      <c r="O11" s="58">
        <v>184</v>
      </c>
      <c r="P11" s="58">
        <v>13918</v>
      </c>
      <c r="Q11" s="58">
        <v>184</v>
      </c>
      <c r="R11" s="58">
        <v>14068</v>
      </c>
      <c r="S11" s="58">
        <v>184</v>
      </c>
      <c r="T11" s="58">
        <v>14150</v>
      </c>
      <c r="U11" s="58">
        <v>184</v>
      </c>
    </row>
    <row r="12" spans="1:21" ht="27.5" customHeight="1" x14ac:dyDescent="0.35">
      <c r="A12" s="60" t="s">
        <v>46</v>
      </c>
      <c r="B12" s="58">
        <v>7974</v>
      </c>
      <c r="C12" s="58">
        <v>156</v>
      </c>
      <c r="D12" s="58">
        <v>7962</v>
      </c>
      <c r="E12" s="58">
        <v>156</v>
      </c>
      <c r="F12" s="58">
        <v>8015</v>
      </c>
      <c r="G12" s="58">
        <v>156</v>
      </c>
      <c r="H12" s="58">
        <v>8042</v>
      </c>
      <c r="I12" s="58">
        <v>156</v>
      </c>
      <c r="J12" s="58">
        <v>8138</v>
      </c>
      <c r="K12" s="58">
        <v>156</v>
      </c>
      <c r="L12" s="58">
        <v>8241</v>
      </c>
      <c r="M12" s="58">
        <v>156</v>
      </c>
      <c r="N12" s="58">
        <v>8322</v>
      </c>
      <c r="O12" s="58">
        <v>156</v>
      </c>
      <c r="P12" s="58">
        <v>8471</v>
      </c>
      <c r="Q12" s="58">
        <v>156</v>
      </c>
      <c r="R12" s="58">
        <v>8574</v>
      </c>
      <c r="S12" s="58">
        <v>156</v>
      </c>
      <c r="T12" s="58">
        <v>8640</v>
      </c>
      <c r="U12" s="58">
        <v>155</v>
      </c>
    </row>
    <row r="13" spans="1:21" ht="27.5" customHeight="1" x14ac:dyDescent="0.35">
      <c r="A13" s="60" t="s">
        <v>47</v>
      </c>
      <c r="B13" s="58">
        <v>5171</v>
      </c>
      <c r="C13" s="58">
        <v>126</v>
      </c>
      <c r="D13" s="58">
        <v>5153</v>
      </c>
      <c r="E13" s="58">
        <v>126</v>
      </c>
      <c r="F13" s="58">
        <v>5223</v>
      </c>
      <c r="G13" s="58">
        <v>126</v>
      </c>
      <c r="H13" s="58">
        <v>5249</v>
      </c>
      <c r="I13" s="58">
        <v>126</v>
      </c>
      <c r="J13" s="58">
        <v>5325</v>
      </c>
      <c r="K13" s="58">
        <v>127</v>
      </c>
      <c r="L13" s="58">
        <v>5393</v>
      </c>
      <c r="M13" s="58">
        <v>126</v>
      </c>
      <c r="N13" s="58">
        <v>5456</v>
      </c>
      <c r="O13" s="58">
        <v>126</v>
      </c>
      <c r="P13" s="58">
        <v>5577</v>
      </c>
      <c r="Q13" s="58">
        <v>126</v>
      </c>
      <c r="R13" s="58">
        <v>5638</v>
      </c>
      <c r="S13" s="58">
        <v>125</v>
      </c>
      <c r="T13" s="58">
        <v>5676</v>
      </c>
      <c r="U13" s="58">
        <v>125</v>
      </c>
    </row>
    <row r="14" spans="1:21" ht="27.5" customHeight="1" x14ac:dyDescent="0.35">
      <c r="A14" s="60" t="s">
        <v>48</v>
      </c>
      <c r="B14" s="58">
        <v>9318</v>
      </c>
      <c r="C14" s="58">
        <v>108</v>
      </c>
      <c r="D14" s="58">
        <v>9341</v>
      </c>
      <c r="E14" s="58">
        <v>109</v>
      </c>
      <c r="F14" s="58">
        <v>9619</v>
      </c>
      <c r="G14" s="58">
        <v>110</v>
      </c>
      <c r="H14" s="58">
        <v>9757</v>
      </c>
      <c r="I14" s="58">
        <v>110</v>
      </c>
      <c r="J14" s="58">
        <v>9998</v>
      </c>
      <c r="K14" s="58">
        <v>110</v>
      </c>
      <c r="L14" s="58">
        <v>10222</v>
      </c>
      <c r="M14" s="58">
        <v>110</v>
      </c>
      <c r="N14" s="58">
        <v>10346</v>
      </c>
      <c r="O14" s="58">
        <v>110</v>
      </c>
      <c r="P14" s="58">
        <v>10663</v>
      </c>
      <c r="Q14" s="58">
        <v>109</v>
      </c>
      <c r="R14" s="58">
        <v>10929</v>
      </c>
      <c r="S14" s="58">
        <v>109</v>
      </c>
      <c r="T14" s="58">
        <v>11062</v>
      </c>
      <c r="U14" s="58">
        <v>109</v>
      </c>
    </row>
    <row r="15" spans="1:21" ht="27.5" customHeight="1" x14ac:dyDescent="0.35">
      <c r="A15" s="123" t="s">
        <v>32</v>
      </c>
      <c r="B15" s="58">
        <v>47540</v>
      </c>
      <c r="C15" s="58">
        <v>113</v>
      </c>
      <c r="D15" s="58">
        <v>47990</v>
      </c>
      <c r="E15" s="58">
        <v>115</v>
      </c>
      <c r="F15" s="58">
        <v>45864</v>
      </c>
      <c r="G15" s="58">
        <v>109</v>
      </c>
      <c r="H15" s="58">
        <v>45380</v>
      </c>
      <c r="I15" s="58">
        <v>108</v>
      </c>
      <c r="J15" s="58">
        <v>43801</v>
      </c>
      <c r="K15" s="58">
        <v>108</v>
      </c>
      <c r="L15" s="58">
        <v>44067</v>
      </c>
      <c r="M15" s="58">
        <v>107</v>
      </c>
      <c r="N15" s="58">
        <v>43813</v>
      </c>
      <c r="O15" s="58">
        <v>110</v>
      </c>
      <c r="P15" s="58">
        <v>43732</v>
      </c>
      <c r="Q15" s="58">
        <v>110</v>
      </c>
      <c r="R15" s="58">
        <v>43881</v>
      </c>
      <c r="S15" s="58">
        <v>109</v>
      </c>
      <c r="T15" s="58">
        <v>43846</v>
      </c>
      <c r="U15" s="58">
        <v>108</v>
      </c>
    </row>
    <row r="16" spans="1:21" s="57" customFormat="1" ht="27.5" customHeight="1" thickBot="1" x14ac:dyDescent="0.4">
      <c r="A16" s="114" t="s">
        <v>54</v>
      </c>
      <c r="B16" s="114">
        <v>317895</v>
      </c>
      <c r="C16" s="114">
        <v>223</v>
      </c>
      <c r="D16" s="114">
        <v>318636</v>
      </c>
      <c r="E16" s="114">
        <v>223</v>
      </c>
      <c r="F16" s="114">
        <v>325835</v>
      </c>
      <c r="G16" s="114">
        <v>224</v>
      </c>
      <c r="H16" s="114">
        <v>326439</v>
      </c>
      <c r="I16" s="114">
        <v>224</v>
      </c>
      <c r="J16" s="114">
        <v>323196</v>
      </c>
      <c r="K16" s="114">
        <v>224</v>
      </c>
      <c r="L16" s="114">
        <v>327406</v>
      </c>
      <c r="M16" s="114">
        <v>224</v>
      </c>
      <c r="N16" s="114">
        <v>329672</v>
      </c>
      <c r="O16" s="114">
        <v>225</v>
      </c>
      <c r="P16" s="114">
        <v>333099</v>
      </c>
      <c r="Q16" s="114">
        <v>225</v>
      </c>
      <c r="R16" s="114">
        <v>336619</v>
      </c>
      <c r="S16" s="114">
        <v>224</v>
      </c>
      <c r="T16" s="114">
        <v>338876</v>
      </c>
      <c r="U16" s="114">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26 giugno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K40"/>
  <sheetViews>
    <sheetView showGridLines="0" view="pageBreakPreview" zoomScale="62" zoomScaleNormal="51" zoomScaleSheetLayoutView="62" workbookViewId="0">
      <selection activeCell="B1" sqref="B1"/>
    </sheetView>
  </sheetViews>
  <sheetFormatPr defaultColWidth="13.26953125" defaultRowHeight="10" x14ac:dyDescent="0.35"/>
  <cols>
    <col min="1" max="1" width="40.6328125" style="1" customWidth="1"/>
    <col min="2" max="2" width="16.7265625" style="1" customWidth="1"/>
    <col min="3" max="3" width="18.54296875" style="1" customWidth="1"/>
    <col min="4" max="4" width="19.1796875" style="1" customWidth="1"/>
    <col min="5" max="5" width="18.7265625" style="1" customWidth="1"/>
    <col min="6" max="6" width="20.90625" style="1" customWidth="1"/>
    <col min="7" max="7" width="18.08984375" style="1" customWidth="1"/>
    <col min="8" max="9" width="19.26953125" style="1" customWidth="1"/>
    <col min="10" max="10" width="16.08984375" style="1" customWidth="1"/>
    <col min="11" max="11" width="20.6328125" style="1" customWidth="1"/>
    <col min="12" max="16384" width="13.26953125" style="1"/>
  </cols>
  <sheetData>
    <row r="1" spans="1:11" ht="69.5" customHeight="1" thickBot="1" x14ac:dyDescent="0.4">
      <c r="A1" s="75" t="s">
        <v>139</v>
      </c>
      <c r="B1" s="75"/>
      <c r="C1" s="75"/>
      <c r="D1" s="75"/>
      <c r="E1" s="75"/>
      <c r="F1" s="75"/>
      <c r="G1" s="75"/>
      <c r="H1" s="75"/>
      <c r="I1" s="75"/>
      <c r="J1" s="75"/>
      <c r="K1" s="75"/>
    </row>
    <row r="2" spans="1:11" ht="60" customHeight="1" thickTop="1" x14ac:dyDescent="0.35">
      <c r="A2" s="124"/>
      <c r="B2" s="378" t="s">
        <v>36</v>
      </c>
      <c r="C2" s="378"/>
      <c r="D2" s="378"/>
      <c r="E2" s="378"/>
      <c r="F2" s="378"/>
      <c r="G2" s="378"/>
      <c r="H2" s="378"/>
      <c r="I2" s="378"/>
      <c r="J2" s="378"/>
      <c r="K2" s="378"/>
    </row>
    <row r="3" spans="1:11" ht="33" customHeight="1" x14ac:dyDescent="0.35">
      <c r="A3" s="379" t="s">
        <v>30</v>
      </c>
      <c r="B3" s="376" t="s">
        <v>131</v>
      </c>
      <c r="C3" s="377"/>
      <c r="D3" s="376" t="s">
        <v>198</v>
      </c>
      <c r="E3" s="377"/>
      <c r="F3" s="376" t="s">
        <v>207</v>
      </c>
      <c r="G3" s="377"/>
      <c r="H3" s="376" t="s">
        <v>214</v>
      </c>
      <c r="I3" s="377"/>
      <c r="J3" s="376" t="s">
        <v>224</v>
      </c>
      <c r="K3" s="377"/>
    </row>
    <row r="4" spans="1:11" ht="90.5" customHeight="1" thickBot="1" x14ac:dyDescent="0.4">
      <c r="A4" s="380"/>
      <c r="B4" s="125" t="s">
        <v>93</v>
      </c>
      <c r="C4" s="125" t="s">
        <v>97</v>
      </c>
      <c r="D4" s="125" t="s">
        <v>93</v>
      </c>
      <c r="E4" s="125" t="s">
        <v>97</v>
      </c>
      <c r="F4" s="125" t="s">
        <v>93</v>
      </c>
      <c r="G4" s="125" t="s">
        <v>97</v>
      </c>
      <c r="H4" s="125" t="s">
        <v>93</v>
      </c>
      <c r="I4" s="125" t="s">
        <v>97</v>
      </c>
      <c r="J4" s="125" t="s">
        <v>93</v>
      </c>
      <c r="K4" s="125" t="s">
        <v>97</v>
      </c>
    </row>
    <row r="5" spans="1:11" ht="27.5" customHeight="1" thickTop="1" x14ac:dyDescent="0.35">
      <c r="A5" s="58" t="s">
        <v>147</v>
      </c>
      <c r="B5" s="58">
        <v>198145</v>
      </c>
      <c r="C5" s="58">
        <v>280</v>
      </c>
      <c r="D5" s="58">
        <v>197202</v>
      </c>
      <c r="E5" s="58">
        <v>280</v>
      </c>
      <c r="F5" s="58">
        <v>172888</v>
      </c>
      <c r="G5" s="58">
        <v>280</v>
      </c>
      <c r="H5" s="58">
        <v>200241</v>
      </c>
      <c r="I5" s="58">
        <v>283</v>
      </c>
      <c r="J5" s="58">
        <v>202861</v>
      </c>
      <c r="K5" s="58">
        <v>283</v>
      </c>
    </row>
    <row r="6" spans="1:11" ht="27.5" customHeight="1" x14ac:dyDescent="0.35">
      <c r="A6" s="115" t="s">
        <v>148</v>
      </c>
      <c r="B6" s="116">
        <v>58914</v>
      </c>
      <c r="C6" s="116">
        <v>278</v>
      </c>
      <c r="D6" s="116">
        <v>52980</v>
      </c>
      <c r="E6" s="116">
        <v>276</v>
      </c>
      <c r="F6" s="116">
        <v>45971</v>
      </c>
      <c r="G6" s="116">
        <v>273</v>
      </c>
      <c r="H6" s="116">
        <v>51963</v>
      </c>
      <c r="I6" s="116">
        <v>278</v>
      </c>
      <c r="J6" s="116">
        <v>52170</v>
      </c>
      <c r="K6" s="116">
        <v>278</v>
      </c>
    </row>
    <row r="7" spans="1:11" ht="27.5" customHeight="1" x14ac:dyDescent="0.35">
      <c r="A7" s="115" t="s">
        <v>149</v>
      </c>
      <c r="B7" s="116">
        <v>84762</v>
      </c>
      <c r="C7" s="116">
        <v>282</v>
      </c>
      <c r="D7" s="116">
        <v>87630</v>
      </c>
      <c r="E7" s="116">
        <v>283</v>
      </c>
      <c r="F7" s="116">
        <v>78449</v>
      </c>
      <c r="G7" s="116">
        <v>284</v>
      </c>
      <c r="H7" s="116">
        <v>90659</v>
      </c>
      <c r="I7" s="116">
        <v>285</v>
      </c>
      <c r="J7" s="116">
        <v>91937</v>
      </c>
      <c r="K7" s="116">
        <v>285</v>
      </c>
    </row>
    <row r="8" spans="1:11" ht="27.5" customHeight="1" x14ac:dyDescent="0.35">
      <c r="A8" s="115" t="s">
        <v>150</v>
      </c>
      <c r="B8" s="116">
        <v>54469</v>
      </c>
      <c r="C8" s="116">
        <v>280</v>
      </c>
      <c r="D8" s="116">
        <v>56592</v>
      </c>
      <c r="E8" s="116">
        <v>280</v>
      </c>
      <c r="F8" s="116">
        <v>48468</v>
      </c>
      <c r="G8" s="116">
        <v>281</v>
      </c>
      <c r="H8" s="116">
        <v>57619</v>
      </c>
      <c r="I8" s="116">
        <v>283</v>
      </c>
      <c r="J8" s="116">
        <v>58754</v>
      </c>
      <c r="K8" s="116">
        <v>282</v>
      </c>
    </row>
    <row r="9" spans="1:11" ht="27.5" customHeight="1" x14ac:dyDescent="0.35">
      <c r="A9" s="58" t="s">
        <v>151</v>
      </c>
      <c r="B9" s="58">
        <v>33461</v>
      </c>
      <c r="C9" s="58">
        <v>264</v>
      </c>
      <c r="D9" s="58">
        <v>34987</v>
      </c>
      <c r="E9" s="58">
        <v>265</v>
      </c>
      <c r="F9" s="58">
        <v>28876</v>
      </c>
      <c r="G9" s="58">
        <v>267</v>
      </c>
      <c r="H9" s="58">
        <v>34999</v>
      </c>
      <c r="I9" s="58">
        <v>268</v>
      </c>
      <c r="J9" s="58">
        <v>35944</v>
      </c>
      <c r="K9" s="58">
        <v>268</v>
      </c>
    </row>
    <row r="10" spans="1:11" ht="27.5" customHeight="1" x14ac:dyDescent="0.35">
      <c r="A10" s="58" t="s">
        <v>152</v>
      </c>
      <c r="B10" s="58">
        <v>20394</v>
      </c>
      <c r="C10" s="58">
        <v>232</v>
      </c>
      <c r="D10" s="58">
        <v>21442</v>
      </c>
      <c r="E10" s="58">
        <v>233</v>
      </c>
      <c r="F10" s="58">
        <v>17132</v>
      </c>
      <c r="G10" s="58">
        <v>235</v>
      </c>
      <c r="H10" s="58">
        <v>21170</v>
      </c>
      <c r="I10" s="58">
        <v>236</v>
      </c>
      <c r="J10" s="58">
        <v>21722</v>
      </c>
      <c r="K10" s="58">
        <v>236</v>
      </c>
    </row>
    <row r="11" spans="1:11" ht="27.5" customHeight="1" x14ac:dyDescent="0.35">
      <c r="A11" s="169" t="s">
        <v>153</v>
      </c>
      <c r="B11" s="58">
        <v>12085</v>
      </c>
      <c r="C11" s="58">
        <v>198</v>
      </c>
      <c r="D11" s="58">
        <v>12629</v>
      </c>
      <c r="E11" s="58">
        <v>198</v>
      </c>
      <c r="F11" s="58">
        <v>9884</v>
      </c>
      <c r="G11" s="58">
        <v>201</v>
      </c>
      <c r="H11" s="58">
        <v>12436</v>
      </c>
      <c r="I11" s="58">
        <v>202</v>
      </c>
      <c r="J11" s="58">
        <v>12831</v>
      </c>
      <c r="K11" s="58">
        <v>201</v>
      </c>
    </row>
    <row r="12" spans="1:11" ht="27.5" customHeight="1" x14ac:dyDescent="0.35">
      <c r="A12" s="58" t="s">
        <v>154</v>
      </c>
      <c r="B12" s="58">
        <v>7291</v>
      </c>
      <c r="C12" s="58">
        <v>166</v>
      </c>
      <c r="D12" s="58">
        <v>7773</v>
      </c>
      <c r="E12" s="58">
        <v>167</v>
      </c>
      <c r="F12" s="58">
        <v>5698</v>
      </c>
      <c r="G12" s="58">
        <v>169</v>
      </c>
      <c r="H12" s="58">
        <v>7373</v>
      </c>
      <c r="I12" s="58">
        <v>170</v>
      </c>
      <c r="J12" s="58">
        <v>7654</v>
      </c>
      <c r="K12" s="58">
        <v>170</v>
      </c>
    </row>
    <row r="13" spans="1:11" ht="27.5" customHeight="1" x14ac:dyDescent="0.35">
      <c r="A13" s="58" t="s">
        <v>155</v>
      </c>
      <c r="B13" s="58">
        <v>4526</v>
      </c>
      <c r="C13" s="58">
        <v>135</v>
      </c>
      <c r="D13" s="58">
        <v>4793</v>
      </c>
      <c r="E13" s="58">
        <v>135</v>
      </c>
      <c r="F13" s="58">
        <v>3335</v>
      </c>
      <c r="G13" s="58">
        <v>138</v>
      </c>
      <c r="H13" s="58">
        <v>4336</v>
      </c>
      <c r="I13" s="58">
        <v>139</v>
      </c>
      <c r="J13" s="58">
        <v>4483</v>
      </c>
      <c r="K13" s="58">
        <v>139</v>
      </c>
    </row>
    <row r="14" spans="1:11" ht="27.5" customHeight="1" x14ac:dyDescent="0.35">
      <c r="A14" s="58" t="s">
        <v>156</v>
      </c>
      <c r="B14" s="58">
        <v>8107</v>
      </c>
      <c r="C14" s="58">
        <v>115</v>
      </c>
      <c r="D14" s="58">
        <v>8736</v>
      </c>
      <c r="E14" s="58">
        <v>116</v>
      </c>
      <c r="F14" s="58">
        <v>5129</v>
      </c>
      <c r="G14" s="58">
        <v>118</v>
      </c>
      <c r="H14" s="58">
        <v>7036</v>
      </c>
      <c r="I14" s="58">
        <v>119</v>
      </c>
      <c r="J14" s="58">
        <v>7363</v>
      </c>
      <c r="K14" s="58">
        <v>119</v>
      </c>
    </row>
    <row r="15" spans="1:11" ht="27.5" customHeight="1" x14ac:dyDescent="0.35">
      <c r="A15" s="117" t="s">
        <v>32</v>
      </c>
      <c r="B15" s="58">
        <v>43865</v>
      </c>
      <c r="C15" s="58">
        <v>117</v>
      </c>
      <c r="D15" s="58">
        <v>43460</v>
      </c>
      <c r="E15" s="58">
        <v>117</v>
      </c>
      <c r="F15" s="58">
        <v>109063</v>
      </c>
      <c r="G15" s="58">
        <v>123</v>
      </c>
      <c r="H15" s="58">
        <v>61600</v>
      </c>
      <c r="I15" s="58">
        <v>120</v>
      </c>
      <c r="J15" s="58">
        <v>53874</v>
      </c>
      <c r="K15" s="58">
        <v>118</v>
      </c>
    </row>
    <row r="16" spans="1:11" s="57" customFormat="1" ht="27.5" customHeight="1" thickBot="1" x14ac:dyDescent="0.4">
      <c r="A16" s="114" t="s">
        <v>54</v>
      </c>
      <c r="B16" s="114">
        <v>327874</v>
      </c>
      <c r="C16" s="114">
        <v>242</v>
      </c>
      <c r="D16" s="114">
        <v>331022</v>
      </c>
      <c r="E16" s="114">
        <v>242</v>
      </c>
      <c r="F16" s="114">
        <v>352005</v>
      </c>
      <c r="G16" s="114">
        <v>221</v>
      </c>
      <c r="H16" s="114">
        <v>349191</v>
      </c>
      <c r="I16" s="114">
        <v>239</v>
      </c>
      <c r="J16" s="114">
        <v>346732</v>
      </c>
      <c r="K16" s="114">
        <v>242</v>
      </c>
    </row>
    <row r="17" spans="1:3" ht="21.75" customHeight="1" thickTop="1" x14ac:dyDescent="0.35">
      <c r="A17" s="2"/>
      <c r="B17" s="2"/>
      <c r="C17" s="2"/>
    </row>
    <row r="18" spans="1:3" ht="21.75" customHeight="1" x14ac:dyDescent="0.35">
      <c r="A18" s="72" t="str">
        <f>+INDICE!B10</f>
        <v xml:space="preserve"> Lettura dati 26 giugno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7">
    <mergeCell ref="J3:K3"/>
    <mergeCell ref="B2:K2"/>
    <mergeCell ref="H3:I3"/>
    <mergeCell ref="F3:G3"/>
    <mergeCell ref="A3:A4"/>
    <mergeCell ref="B3:C3"/>
    <mergeCell ref="D3:E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view="pageBreakPreview" topLeftCell="L36" zoomScale="54" zoomScaleNormal="65" zoomScaleSheetLayoutView="54" workbookViewId="0">
      <selection activeCell="B1" sqref="B1"/>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1" width="29" style="73" customWidth="1"/>
    <col min="12" max="12" width="15.36328125" style="73" bestFit="1" customWidth="1"/>
    <col min="13" max="13" width="11.7265625" style="73" customWidth="1"/>
    <col min="14" max="14" width="16.1796875" style="73" customWidth="1"/>
    <col min="15" max="15" width="12.26953125" style="73" customWidth="1"/>
    <col min="16" max="16" width="14.90625" style="73" customWidth="1"/>
    <col min="17" max="17" width="17.36328125" style="73" customWidth="1"/>
    <col min="18" max="18" width="15.36328125" style="73" bestFit="1" customWidth="1"/>
    <col min="19" max="19" width="12.36328125" style="73" customWidth="1"/>
    <col min="20" max="20" width="9.453125" style="73"/>
    <col min="21" max="21" width="16.08984375" style="73" customWidth="1"/>
    <col min="22" max="16384" width="9.453125" style="73"/>
  </cols>
  <sheetData>
    <row r="1" spans="1:19" ht="44.5" customHeight="1" thickBot="1" x14ac:dyDescent="0.3">
      <c r="A1" s="136" t="s">
        <v>140</v>
      </c>
      <c r="B1" s="34"/>
      <c r="C1" s="34"/>
      <c r="D1" s="34"/>
      <c r="E1" s="34"/>
      <c r="F1" s="34"/>
      <c r="G1" s="34"/>
      <c r="H1" s="34"/>
      <c r="I1" s="34"/>
      <c r="J1" s="92"/>
      <c r="K1" s="34"/>
      <c r="L1" s="118"/>
      <c r="M1" s="118"/>
      <c r="N1" s="118"/>
      <c r="O1" s="118"/>
      <c r="P1" s="118"/>
      <c r="Q1" s="118"/>
      <c r="R1" s="118"/>
      <c r="S1" s="34"/>
    </row>
    <row r="2" spans="1:19" s="57" customFormat="1" ht="24" customHeight="1" thickTop="1" x14ac:dyDescent="0.35">
      <c r="A2" s="121"/>
      <c r="B2" s="383" t="s">
        <v>51</v>
      </c>
      <c r="C2" s="384"/>
      <c r="D2" s="383" t="s">
        <v>52</v>
      </c>
      <c r="E2" s="384"/>
      <c r="F2" s="383" t="s">
        <v>64</v>
      </c>
      <c r="G2" s="384"/>
      <c r="H2" s="383" t="s">
        <v>33</v>
      </c>
      <c r="I2" s="383"/>
      <c r="J2" s="134"/>
      <c r="K2" s="121"/>
      <c r="L2" s="383" t="s">
        <v>51</v>
      </c>
      <c r="M2" s="384"/>
      <c r="N2" s="383" t="s">
        <v>52</v>
      </c>
      <c r="O2" s="384"/>
      <c r="P2" s="383" t="s">
        <v>64</v>
      </c>
      <c r="Q2" s="384"/>
      <c r="R2" s="383" t="s">
        <v>33</v>
      </c>
      <c r="S2" s="383"/>
    </row>
    <row r="3" spans="1:19" s="9" customFormat="1" ht="64" customHeight="1" thickBot="1" x14ac:dyDescent="0.35">
      <c r="A3" s="120" t="s">
        <v>49</v>
      </c>
      <c r="B3" s="135" t="s">
        <v>103</v>
      </c>
      <c r="C3" s="29" t="s">
        <v>105</v>
      </c>
      <c r="D3" s="135" t="s">
        <v>103</v>
      </c>
      <c r="E3" s="29" t="s">
        <v>105</v>
      </c>
      <c r="F3" s="135" t="s">
        <v>103</v>
      </c>
      <c r="G3" s="29" t="s">
        <v>105</v>
      </c>
      <c r="H3" s="135" t="s">
        <v>103</v>
      </c>
      <c r="I3" s="28" t="s">
        <v>105</v>
      </c>
      <c r="J3" s="134"/>
      <c r="K3" s="120" t="s">
        <v>49</v>
      </c>
      <c r="L3" s="135" t="s">
        <v>103</v>
      </c>
      <c r="M3" s="29" t="s">
        <v>105</v>
      </c>
      <c r="N3" s="135" t="s">
        <v>103</v>
      </c>
      <c r="O3" s="29" t="s">
        <v>105</v>
      </c>
      <c r="P3" s="135" t="s">
        <v>103</v>
      </c>
      <c r="Q3" s="29" t="s">
        <v>105</v>
      </c>
      <c r="R3" s="135" t="s">
        <v>103</v>
      </c>
      <c r="S3" s="28" t="s">
        <v>105</v>
      </c>
    </row>
    <row r="4" spans="1:19" ht="24" customHeight="1" thickTop="1" x14ac:dyDescent="0.25">
      <c r="A4" s="386" t="s">
        <v>67</v>
      </c>
      <c r="B4" s="386"/>
      <c r="C4" s="386"/>
      <c r="D4" s="386"/>
      <c r="E4" s="386"/>
      <c r="F4" s="386"/>
      <c r="G4" s="386"/>
      <c r="H4" s="386"/>
      <c r="I4" s="386"/>
      <c r="J4" s="88"/>
      <c r="K4" s="387" t="s">
        <v>89</v>
      </c>
      <c r="L4" s="387"/>
      <c r="M4" s="387"/>
      <c r="N4" s="387"/>
      <c r="O4" s="387"/>
      <c r="P4" s="387"/>
      <c r="Q4" s="387"/>
      <c r="R4" s="387"/>
      <c r="S4" s="387"/>
    </row>
    <row r="5" spans="1:19" s="9" customFormat="1" ht="16.5" customHeight="1" x14ac:dyDescent="0.3">
      <c r="A5" s="9" t="s">
        <v>53</v>
      </c>
      <c r="B5" s="58">
        <v>3492767</v>
      </c>
      <c r="C5" s="129">
        <v>202</v>
      </c>
      <c r="D5" s="58">
        <v>369852</v>
      </c>
      <c r="E5" s="129">
        <v>131</v>
      </c>
      <c r="F5" s="58">
        <v>41289</v>
      </c>
      <c r="G5" s="129">
        <v>185</v>
      </c>
      <c r="H5" s="58">
        <v>3903908</v>
      </c>
      <c r="I5" s="58">
        <v>195</v>
      </c>
      <c r="J5" s="58"/>
      <c r="K5" s="9" t="s">
        <v>53</v>
      </c>
      <c r="L5" s="58">
        <v>3563743</v>
      </c>
      <c r="M5" s="129">
        <v>203</v>
      </c>
      <c r="N5" s="58">
        <v>402677</v>
      </c>
      <c r="O5" s="129">
        <v>133</v>
      </c>
      <c r="P5" s="58">
        <v>43332</v>
      </c>
      <c r="Q5" s="129">
        <v>186</v>
      </c>
      <c r="R5" s="58">
        <v>4009752</v>
      </c>
      <c r="S5" s="58">
        <v>196</v>
      </c>
    </row>
    <row r="6" spans="1:19" s="9" customFormat="1" ht="15" x14ac:dyDescent="0.3">
      <c r="A6" s="130" t="s">
        <v>55</v>
      </c>
      <c r="B6" s="116">
        <v>823548</v>
      </c>
      <c r="C6" s="131">
        <v>200</v>
      </c>
      <c r="D6" s="116">
        <v>80927</v>
      </c>
      <c r="E6" s="131">
        <v>134</v>
      </c>
      <c r="F6" s="116">
        <v>11471</v>
      </c>
      <c r="G6" s="131">
        <v>179</v>
      </c>
      <c r="H6" s="116">
        <v>915946</v>
      </c>
      <c r="I6" s="116">
        <v>194</v>
      </c>
      <c r="J6" s="116"/>
      <c r="K6" s="130" t="s">
        <v>55</v>
      </c>
      <c r="L6" s="116">
        <v>870556</v>
      </c>
      <c r="M6" s="131">
        <v>201</v>
      </c>
      <c r="N6" s="116">
        <v>89633</v>
      </c>
      <c r="O6" s="131">
        <v>136</v>
      </c>
      <c r="P6" s="116">
        <v>12041</v>
      </c>
      <c r="Q6" s="131">
        <v>182</v>
      </c>
      <c r="R6" s="116">
        <v>972230</v>
      </c>
      <c r="S6" s="116">
        <v>195</v>
      </c>
    </row>
    <row r="7" spans="1:19" s="9" customFormat="1" ht="15" x14ac:dyDescent="0.3">
      <c r="A7" s="130" t="s">
        <v>41</v>
      </c>
      <c r="B7" s="116">
        <v>1523156</v>
      </c>
      <c r="C7" s="131">
        <v>203</v>
      </c>
      <c r="D7" s="116">
        <v>160661</v>
      </c>
      <c r="E7" s="131">
        <v>138</v>
      </c>
      <c r="F7" s="116">
        <v>17274</v>
      </c>
      <c r="G7" s="131">
        <v>190</v>
      </c>
      <c r="H7" s="116">
        <v>1701091</v>
      </c>
      <c r="I7" s="116">
        <v>197</v>
      </c>
      <c r="J7" s="116"/>
      <c r="K7" s="130" t="s">
        <v>41</v>
      </c>
      <c r="L7" s="116">
        <v>1538798</v>
      </c>
      <c r="M7" s="131">
        <v>204</v>
      </c>
      <c r="N7" s="116">
        <v>173515</v>
      </c>
      <c r="O7" s="131">
        <v>140</v>
      </c>
      <c r="P7" s="116">
        <v>18112</v>
      </c>
      <c r="Q7" s="131">
        <v>191</v>
      </c>
      <c r="R7" s="116">
        <v>1730425</v>
      </c>
      <c r="S7" s="116">
        <v>197</v>
      </c>
    </row>
    <row r="8" spans="1:19" s="9" customFormat="1" ht="15" x14ac:dyDescent="0.3">
      <c r="A8" s="130" t="s">
        <v>42</v>
      </c>
      <c r="B8" s="116">
        <v>1146063</v>
      </c>
      <c r="C8" s="131">
        <v>202</v>
      </c>
      <c r="D8" s="116">
        <v>128264</v>
      </c>
      <c r="E8" s="131">
        <v>120</v>
      </c>
      <c r="F8" s="116">
        <v>12544</v>
      </c>
      <c r="G8" s="131">
        <v>184</v>
      </c>
      <c r="H8" s="116">
        <v>1286871</v>
      </c>
      <c r="I8" s="116">
        <v>194</v>
      </c>
      <c r="J8" s="116"/>
      <c r="K8" s="130" t="s">
        <v>42</v>
      </c>
      <c r="L8" s="116">
        <v>1154389</v>
      </c>
      <c r="M8" s="131">
        <v>203</v>
      </c>
      <c r="N8" s="116">
        <v>139529</v>
      </c>
      <c r="O8" s="131">
        <v>122</v>
      </c>
      <c r="P8" s="116">
        <v>13179</v>
      </c>
      <c r="Q8" s="131">
        <v>184</v>
      </c>
      <c r="R8" s="116">
        <v>1307097</v>
      </c>
      <c r="S8" s="116">
        <v>194</v>
      </c>
    </row>
    <row r="9" spans="1:19" s="9" customFormat="1" ht="15" x14ac:dyDescent="0.3">
      <c r="A9" s="9" t="s">
        <v>43</v>
      </c>
      <c r="B9" s="58">
        <v>855206</v>
      </c>
      <c r="C9" s="129">
        <v>189</v>
      </c>
      <c r="D9" s="58">
        <v>101042</v>
      </c>
      <c r="E9" s="129">
        <v>106</v>
      </c>
      <c r="F9" s="58">
        <v>8958</v>
      </c>
      <c r="G9" s="129">
        <v>175</v>
      </c>
      <c r="H9" s="58">
        <v>965206</v>
      </c>
      <c r="I9" s="58">
        <v>180</v>
      </c>
      <c r="J9" s="58"/>
      <c r="K9" s="9" t="s">
        <v>43</v>
      </c>
      <c r="L9" s="58">
        <v>861851</v>
      </c>
      <c r="M9" s="129">
        <v>190</v>
      </c>
      <c r="N9" s="58">
        <v>110176</v>
      </c>
      <c r="O9" s="129">
        <v>107</v>
      </c>
      <c r="P9" s="58">
        <v>9441</v>
      </c>
      <c r="Q9" s="129">
        <v>175</v>
      </c>
      <c r="R9" s="58">
        <v>981468</v>
      </c>
      <c r="S9" s="58">
        <v>180</v>
      </c>
    </row>
    <row r="10" spans="1:19" s="9" customFormat="1" ht="15" x14ac:dyDescent="0.3">
      <c r="A10" s="9" t="s">
        <v>44</v>
      </c>
      <c r="B10" s="58">
        <v>590669</v>
      </c>
      <c r="C10" s="129">
        <v>161</v>
      </c>
      <c r="D10" s="58">
        <v>76628</v>
      </c>
      <c r="E10" s="129">
        <v>94</v>
      </c>
      <c r="F10" s="58">
        <v>5967</v>
      </c>
      <c r="G10" s="129">
        <v>158</v>
      </c>
      <c r="H10" s="58">
        <v>673264</v>
      </c>
      <c r="I10" s="58">
        <v>153</v>
      </c>
      <c r="J10" s="58"/>
      <c r="K10" s="9" t="s">
        <v>44</v>
      </c>
      <c r="L10" s="58">
        <v>595362</v>
      </c>
      <c r="M10" s="129">
        <v>161</v>
      </c>
      <c r="N10" s="58">
        <v>83725</v>
      </c>
      <c r="O10" s="129">
        <v>95</v>
      </c>
      <c r="P10" s="58">
        <v>6309</v>
      </c>
      <c r="Q10" s="129">
        <v>157</v>
      </c>
      <c r="R10" s="58">
        <v>685396</v>
      </c>
      <c r="S10" s="58">
        <v>153</v>
      </c>
    </row>
    <row r="11" spans="1:19" s="9" customFormat="1" ht="15" x14ac:dyDescent="0.3">
      <c r="A11" s="9" t="s">
        <v>45</v>
      </c>
      <c r="B11" s="58">
        <v>383591</v>
      </c>
      <c r="C11" s="129">
        <v>129</v>
      </c>
      <c r="D11" s="58">
        <v>54543</v>
      </c>
      <c r="E11" s="129">
        <v>58</v>
      </c>
      <c r="F11" s="58">
        <v>4092</v>
      </c>
      <c r="G11" s="129">
        <v>113</v>
      </c>
      <c r="H11" s="58">
        <v>442226</v>
      </c>
      <c r="I11" s="58">
        <v>121</v>
      </c>
      <c r="J11" s="58"/>
      <c r="K11" s="9" t="s">
        <v>45</v>
      </c>
      <c r="L11" s="58">
        <v>386056</v>
      </c>
      <c r="M11" s="129">
        <v>130</v>
      </c>
      <c r="N11" s="58">
        <v>59732</v>
      </c>
      <c r="O11" s="129">
        <v>58</v>
      </c>
      <c r="P11" s="58">
        <v>4293</v>
      </c>
      <c r="Q11" s="129">
        <v>113</v>
      </c>
      <c r="R11" s="58">
        <v>450081</v>
      </c>
      <c r="S11" s="58">
        <v>120</v>
      </c>
    </row>
    <row r="12" spans="1:19" s="9" customFormat="1" ht="15" x14ac:dyDescent="0.3">
      <c r="A12" s="9" t="s">
        <v>46</v>
      </c>
      <c r="B12" s="58">
        <v>239013</v>
      </c>
      <c r="C12" s="129">
        <v>99</v>
      </c>
      <c r="D12" s="58">
        <v>35841</v>
      </c>
      <c r="E12" s="129">
        <v>46</v>
      </c>
      <c r="F12" s="58">
        <v>2584</v>
      </c>
      <c r="G12" s="129">
        <v>88</v>
      </c>
      <c r="H12" s="58">
        <v>277438</v>
      </c>
      <c r="I12" s="58">
        <v>92</v>
      </c>
      <c r="J12" s="58"/>
      <c r="K12" s="9" t="s">
        <v>46</v>
      </c>
      <c r="L12" s="58">
        <v>244350</v>
      </c>
      <c r="M12" s="129">
        <v>99</v>
      </c>
      <c r="N12" s="58">
        <v>41182</v>
      </c>
      <c r="O12" s="129">
        <v>46</v>
      </c>
      <c r="P12" s="58">
        <v>2689</v>
      </c>
      <c r="Q12" s="129">
        <v>88</v>
      </c>
      <c r="R12" s="58">
        <v>288221</v>
      </c>
      <c r="S12" s="58">
        <v>92</v>
      </c>
    </row>
    <row r="13" spans="1:19" s="9" customFormat="1" ht="14.5" customHeight="1" x14ac:dyDescent="0.3">
      <c r="A13" s="9" t="s">
        <v>47</v>
      </c>
      <c r="B13" s="58">
        <v>147127</v>
      </c>
      <c r="C13" s="129">
        <v>69</v>
      </c>
      <c r="D13" s="58">
        <v>24626</v>
      </c>
      <c r="E13" s="129">
        <v>34</v>
      </c>
      <c r="F13" s="58">
        <v>1799</v>
      </c>
      <c r="G13" s="129">
        <v>63</v>
      </c>
      <c r="H13" s="58">
        <v>173552</v>
      </c>
      <c r="I13" s="58">
        <v>64</v>
      </c>
      <c r="J13" s="58"/>
      <c r="K13" s="9" t="s">
        <v>47</v>
      </c>
      <c r="L13" s="58">
        <v>151180</v>
      </c>
      <c r="M13" s="129">
        <v>69</v>
      </c>
      <c r="N13" s="58">
        <v>28319</v>
      </c>
      <c r="O13" s="129">
        <v>34</v>
      </c>
      <c r="P13" s="58">
        <v>1897</v>
      </c>
      <c r="Q13" s="129">
        <v>63</v>
      </c>
      <c r="R13" s="58">
        <v>181396</v>
      </c>
      <c r="S13" s="58">
        <v>64</v>
      </c>
    </row>
    <row r="14" spans="1:19" s="9" customFormat="1" ht="15" x14ac:dyDescent="0.3">
      <c r="A14" s="9" t="s">
        <v>48</v>
      </c>
      <c r="B14" s="58">
        <v>221475</v>
      </c>
      <c r="C14" s="129">
        <v>53</v>
      </c>
      <c r="D14" s="58">
        <v>48048</v>
      </c>
      <c r="E14" s="129">
        <v>27</v>
      </c>
      <c r="F14" s="58">
        <v>3589</v>
      </c>
      <c r="G14" s="129">
        <v>50</v>
      </c>
      <c r="H14" s="58">
        <v>273112</v>
      </c>
      <c r="I14" s="58">
        <v>49</v>
      </c>
      <c r="J14" s="58"/>
      <c r="K14" s="9" t="s">
        <v>48</v>
      </c>
      <c r="L14" s="58">
        <v>243974</v>
      </c>
      <c r="M14" s="129">
        <v>53</v>
      </c>
      <c r="N14" s="58">
        <v>59856</v>
      </c>
      <c r="O14" s="129">
        <v>27</v>
      </c>
      <c r="P14" s="58">
        <v>3835</v>
      </c>
      <c r="Q14" s="129">
        <v>50</v>
      </c>
      <c r="R14" s="58">
        <v>307665</v>
      </c>
      <c r="S14" s="58">
        <v>48</v>
      </c>
    </row>
    <row r="15" spans="1:19" s="9" customFormat="1" ht="15" x14ac:dyDescent="0.3">
      <c r="A15" s="9" t="s">
        <v>32</v>
      </c>
      <c r="B15" s="58">
        <v>1465842</v>
      </c>
      <c r="C15" s="129">
        <v>54</v>
      </c>
      <c r="D15" s="58">
        <v>234976</v>
      </c>
      <c r="E15" s="129">
        <v>27</v>
      </c>
      <c r="F15" s="58">
        <v>15825</v>
      </c>
      <c r="G15" s="129">
        <v>43</v>
      </c>
      <c r="H15" s="58">
        <v>1716643</v>
      </c>
      <c r="I15" s="58">
        <v>50</v>
      </c>
      <c r="J15" s="58"/>
      <c r="K15" s="9" t="s">
        <v>32</v>
      </c>
      <c r="L15" s="58">
        <v>1389813</v>
      </c>
      <c r="M15" s="129">
        <v>53</v>
      </c>
      <c r="N15" s="58">
        <v>223133</v>
      </c>
      <c r="O15" s="129">
        <v>27</v>
      </c>
      <c r="P15" s="58">
        <v>15586</v>
      </c>
      <c r="Q15" s="129">
        <v>43</v>
      </c>
      <c r="R15" s="58">
        <v>1628532</v>
      </c>
      <c r="S15" s="58">
        <v>49</v>
      </c>
    </row>
    <row r="16" spans="1:19" s="9" customFormat="1" ht="15" x14ac:dyDescent="0.3">
      <c r="A16" s="132" t="s">
        <v>78</v>
      </c>
      <c r="B16" s="132">
        <v>7395690</v>
      </c>
      <c r="C16" s="133">
        <v>154</v>
      </c>
      <c r="D16" s="132">
        <v>945556</v>
      </c>
      <c r="E16" s="133">
        <v>84</v>
      </c>
      <c r="F16" s="132">
        <v>84103</v>
      </c>
      <c r="G16" s="133">
        <v>141</v>
      </c>
      <c r="H16" s="132">
        <v>8425349</v>
      </c>
      <c r="I16" s="132">
        <v>146</v>
      </c>
      <c r="J16" s="79"/>
      <c r="K16" s="132" t="s">
        <v>78</v>
      </c>
      <c r="L16" s="132">
        <v>7436329</v>
      </c>
      <c r="M16" s="133">
        <v>155</v>
      </c>
      <c r="N16" s="132">
        <v>1008800</v>
      </c>
      <c r="O16" s="133">
        <v>87</v>
      </c>
      <c r="P16" s="132">
        <v>87382</v>
      </c>
      <c r="Q16" s="133">
        <v>142</v>
      </c>
      <c r="R16" s="132">
        <v>8532511</v>
      </c>
      <c r="S16" s="132">
        <v>147</v>
      </c>
    </row>
    <row r="17" spans="1:22" ht="27" customHeight="1" x14ac:dyDescent="0.25">
      <c r="A17" s="386" t="s">
        <v>68</v>
      </c>
      <c r="B17" s="386"/>
      <c r="C17" s="386"/>
      <c r="D17" s="386"/>
      <c r="E17" s="386"/>
      <c r="F17" s="386"/>
      <c r="G17" s="386"/>
      <c r="H17" s="386"/>
      <c r="I17" s="386"/>
      <c r="J17" s="88"/>
      <c r="K17" s="385" t="s">
        <v>117</v>
      </c>
      <c r="L17" s="385"/>
      <c r="M17" s="385"/>
      <c r="N17" s="385"/>
      <c r="O17" s="385"/>
      <c r="P17" s="385"/>
      <c r="Q17" s="385"/>
      <c r="R17" s="385"/>
      <c r="S17" s="385"/>
    </row>
    <row r="18" spans="1:22" ht="15" x14ac:dyDescent="0.3">
      <c r="A18" s="9" t="s">
        <v>53</v>
      </c>
      <c r="B18" s="58">
        <v>3491161</v>
      </c>
      <c r="C18" s="129">
        <v>202</v>
      </c>
      <c r="D18" s="58">
        <v>375873</v>
      </c>
      <c r="E18" s="129">
        <v>132</v>
      </c>
      <c r="F18" s="58">
        <v>41249</v>
      </c>
      <c r="G18" s="129">
        <v>186</v>
      </c>
      <c r="H18" s="58">
        <v>3908283</v>
      </c>
      <c r="I18" s="58">
        <v>195</v>
      </c>
      <c r="J18" s="2"/>
      <c r="K18" s="9" t="s">
        <v>53</v>
      </c>
      <c r="L18" s="58">
        <v>3577128</v>
      </c>
      <c r="M18" s="129">
        <v>203</v>
      </c>
      <c r="N18" s="58">
        <v>410803</v>
      </c>
      <c r="O18" s="129">
        <v>133</v>
      </c>
      <c r="P18" s="58">
        <v>43920</v>
      </c>
      <c r="Q18" s="129">
        <v>186</v>
      </c>
      <c r="R18" s="58">
        <v>4031851</v>
      </c>
      <c r="S18" s="58">
        <v>196</v>
      </c>
    </row>
    <row r="19" spans="1:22" ht="15" x14ac:dyDescent="0.3">
      <c r="A19" s="130" t="s">
        <v>55</v>
      </c>
      <c r="B19" s="116">
        <v>823663</v>
      </c>
      <c r="C19" s="131">
        <v>199</v>
      </c>
      <c r="D19" s="116">
        <v>81736</v>
      </c>
      <c r="E19" s="131">
        <v>135</v>
      </c>
      <c r="F19" s="116">
        <v>11369</v>
      </c>
      <c r="G19" s="131">
        <v>180</v>
      </c>
      <c r="H19" s="116">
        <v>916768</v>
      </c>
      <c r="I19" s="116">
        <v>193</v>
      </c>
      <c r="J19" s="31"/>
      <c r="K19" s="130" t="s">
        <v>55</v>
      </c>
      <c r="L19" s="116">
        <v>873201</v>
      </c>
      <c r="M19" s="131">
        <v>201</v>
      </c>
      <c r="N19" s="116">
        <v>90556</v>
      </c>
      <c r="O19" s="131">
        <v>136</v>
      </c>
      <c r="P19" s="116">
        <v>12072</v>
      </c>
      <c r="Q19" s="131">
        <v>182</v>
      </c>
      <c r="R19" s="116">
        <v>975829</v>
      </c>
      <c r="S19" s="116">
        <v>195</v>
      </c>
    </row>
    <row r="20" spans="1:22" ht="15" x14ac:dyDescent="0.3">
      <c r="A20" s="130" t="s">
        <v>41</v>
      </c>
      <c r="B20" s="116">
        <v>1521640</v>
      </c>
      <c r="C20" s="131">
        <v>203</v>
      </c>
      <c r="D20" s="116">
        <v>163295</v>
      </c>
      <c r="E20" s="131">
        <v>139</v>
      </c>
      <c r="F20" s="116">
        <v>17292</v>
      </c>
      <c r="G20" s="131">
        <v>190</v>
      </c>
      <c r="H20" s="116">
        <v>1702227</v>
      </c>
      <c r="I20" s="116">
        <v>197</v>
      </c>
      <c r="J20" s="31"/>
      <c r="K20" s="130" t="s">
        <v>41</v>
      </c>
      <c r="L20" s="116">
        <v>1544998</v>
      </c>
      <c r="M20" s="131">
        <v>204</v>
      </c>
      <c r="N20" s="116">
        <v>177181</v>
      </c>
      <c r="O20" s="131">
        <v>141</v>
      </c>
      <c r="P20" s="116">
        <v>18430</v>
      </c>
      <c r="Q20" s="131">
        <v>191</v>
      </c>
      <c r="R20" s="116">
        <v>1740609</v>
      </c>
      <c r="S20" s="116">
        <v>197</v>
      </c>
    </row>
    <row r="21" spans="1:22" ht="15" x14ac:dyDescent="0.3">
      <c r="A21" s="130" t="s">
        <v>42</v>
      </c>
      <c r="B21" s="116">
        <v>1145858</v>
      </c>
      <c r="C21" s="131">
        <v>202</v>
      </c>
      <c r="D21" s="116">
        <v>130842</v>
      </c>
      <c r="E21" s="131">
        <v>121</v>
      </c>
      <c r="F21" s="116">
        <v>12588</v>
      </c>
      <c r="G21" s="131">
        <v>184</v>
      </c>
      <c r="H21" s="116">
        <v>1289288</v>
      </c>
      <c r="I21" s="116">
        <v>194</v>
      </c>
      <c r="J21" s="31"/>
      <c r="K21" s="130" t="s">
        <v>42</v>
      </c>
      <c r="L21" s="116">
        <v>1158929</v>
      </c>
      <c r="M21" s="131">
        <v>203</v>
      </c>
      <c r="N21" s="116">
        <v>143066</v>
      </c>
      <c r="O21" s="131">
        <v>122</v>
      </c>
      <c r="P21" s="116">
        <v>13418</v>
      </c>
      <c r="Q21" s="131">
        <v>184</v>
      </c>
      <c r="R21" s="116">
        <v>1315413</v>
      </c>
      <c r="S21" s="116">
        <v>194</v>
      </c>
      <c r="U21" s="74"/>
      <c r="V21" s="74"/>
    </row>
    <row r="22" spans="1:22" ht="15" x14ac:dyDescent="0.3">
      <c r="A22" s="9" t="s">
        <v>43</v>
      </c>
      <c r="B22" s="58">
        <v>854940</v>
      </c>
      <c r="C22" s="129">
        <v>189</v>
      </c>
      <c r="D22" s="58">
        <v>103169</v>
      </c>
      <c r="E22" s="129">
        <v>106</v>
      </c>
      <c r="F22" s="58">
        <v>8990</v>
      </c>
      <c r="G22" s="129">
        <v>175</v>
      </c>
      <c r="H22" s="58">
        <v>967099</v>
      </c>
      <c r="I22" s="58">
        <v>180</v>
      </c>
      <c r="J22" s="71"/>
      <c r="K22" s="9" t="s">
        <v>43</v>
      </c>
      <c r="L22" s="58">
        <v>865995</v>
      </c>
      <c r="M22" s="129">
        <v>190</v>
      </c>
      <c r="N22" s="58">
        <v>113204</v>
      </c>
      <c r="O22" s="129">
        <v>107</v>
      </c>
      <c r="P22" s="58">
        <v>9601</v>
      </c>
      <c r="Q22" s="129">
        <v>175</v>
      </c>
      <c r="R22" s="58">
        <v>988800</v>
      </c>
      <c r="S22" s="58">
        <v>180</v>
      </c>
      <c r="U22" s="74"/>
      <c r="V22" s="74"/>
    </row>
    <row r="23" spans="1:22" ht="15" x14ac:dyDescent="0.3">
      <c r="A23" s="9" t="s">
        <v>44</v>
      </c>
      <c r="B23" s="58">
        <v>590025</v>
      </c>
      <c r="C23" s="129">
        <v>161</v>
      </c>
      <c r="D23" s="58">
        <v>78318</v>
      </c>
      <c r="E23" s="129">
        <v>95</v>
      </c>
      <c r="F23" s="58">
        <v>6025</v>
      </c>
      <c r="G23" s="129">
        <v>158</v>
      </c>
      <c r="H23" s="58">
        <v>674368</v>
      </c>
      <c r="I23" s="58">
        <v>153</v>
      </c>
      <c r="J23" s="71"/>
      <c r="K23" s="9" t="s">
        <v>44</v>
      </c>
      <c r="L23" s="58">
        <v>598965</v>
      </c>
      <c r="M23" s="129">
        <v>161</v>
      </c>
      <c r="N23" s="58">
        <v>86408</v>
      </c>
      <c r="O23" s="129">
        <v>95</v>
      </c>
      <c r="P23" s="58">
        <v>6420</v>
      </c>
      <c r="Q23" s="129">
        <v>157</v>
      </c>
      <c r="R23" s="58">
        <v>691793</v>
      </c>
      <c r="S23" s="58">
        <v>153</v>
      </c>
      <c r="U23" s="74"/>
      <c r="V23" s="74"/>
    </row>
    <row r="24" spans="1:22" ht="15" x14ac:dyDescent="0.3">
      <c r="A24" s="9" t="s">
        <v>45</v>
      </c>
      <c r="B24" s="58">
        <v>383001</v>
      </c>
      <c r="C24" s="129">
        <v>129</v>
      </c>
      <c r="D24" s="58">
        <v>55563</v>
      </c>
      <c r="E24" s="129">
        <v>58</v>
      </c>
      <c r="F24" s="58">
        <v>4107</v>
      </c>
      <c r="G24" s="129">
        <v>113</v>
      </c>
      <c r="H24" s="58">
        <v>442671</v>
      </c>
      <c r="I24" s="58">
        <v>120</v>
      </c>
      <c r="J24" s="71"/>
      <c r="K24" s="9" t="s">
        <v>45</v>
      </c>
      <c r="L24" s="58">
        <v>388722</v>
      </c>
      <c r="M24" s="129">
        <v>130</v>
      </c>
      <c r="N24" s="58">
        <v>61935</v>
      </c>
      <c r="O24" s="129">
        <v>58</v>
      </c>
      <c r="P24" s="58">
        <v>4396</v>
      </c>
      <c r="Q24" s="129">
        <v>113</v>
      </c>
      <c r="R24" s="58">
        <v>455053</v>
      </c>
      <c r="S24" s="58">
        <v>120</v>
      </c>
      <c r="U24" s="74"/>
      <c r="V24" s="74"/>
    </row>
    <row r="25" spans="1:22" ht="14.5" customHeight="1" x14ac:dyDescent="0.3">
      <c r="A25" s="9" t="s">
        <v>46</v>
      </c>
      <c r="B25" s="58">
        <v>238108</v>
      </c>
      <c r="C25" s="129">
        <v>100</v>
      </c>
      <c r="D25" s="58">
        <v>36199</v>
      </c>
      <c r="E25" s="129">
        <v>46</v>
      </c>
      <c r="F25" s="58">
        <v>2596</v>
      </c>
      <c r="G25" s="129">
        <v>88</v>
      </c>
      <c r="H25" s="58">
        <v>276903</v>
      </c>
      <c r="I25" s="58">
        <v>92</v>
      </c>
      <c r="J25" s="71"/>
      <c r="K25" s="9" t="s">
        <v>46</v>
      </c>
      <c r="L25" s="58">
        <v>245918</v>
      </c>
      <c r="M25" s="129">
        <v>99</v>
      </c>
      <c r="N25" s="58">
        <v>42159</v>
      </c>
      <c r="O25" s="129">
        <v>46</v>
      </c>
      <c r="P25" s="58">
        <v>2723</v>
      </c>
      <c r="Q25" s="129">
        <v>88</v>
      </c>
      <c r="R25" s="58">
        <v>290800</v>
      </c>
      <c r="S25" s="58">
        <v>91</v>
      </c>
      <c r="U25" s="74"/>
      <c r="V25" s="74"/>
    </row>
    <row r="26" spans="1:22" ht="15" x14ac:dyDescent="0.3">
      <c r="A26" s="9" t="s">
        <v>47</v>
      </c>
      <c r="B26" s="58">
        <v>146224</v>
      </c>
      <c r="C26" s="129">
        <v>69</v>
      </c>
      <c r="D26" s="58">
        <v>24879</v>
      </c>
      <c r="E26" s="129">
        <v>34</v>
      </c>
      <c r="F26" s="58">
        <v>1805</v>
      </c>
      <c r="G26" s="129">
        <v>63</v>
      </c>
      <c r="H26" s="58">
        <v>172908</v>
      </c>
      <c r="I26" s="58">
        <v>64</v>
      </c>
      <c r="J26" s="71"/>
      <c r="K26" s="9" t="s">
        <v>47</v>
      </c>
      <c r="L26" s="58">
        <v>152517</v>
      </c>
      <c r="M26" s="129">
        <v>69</v>
      </c>
      <c r="N26" s="58">
        <v>29209</v>
      </c>
      <c r="O26" s="129">
        <v>34</v>
      </c>
      <c r="P26" s="58">
        <v>1919</v>
      </c>
      <c r="Q26" s="129">
        <v>63</v>
      </c>
      <c r="R26" s="58">
        <v>183645</v>
      </c>
      <c r="S26" s="58">
        <v>63</v>
      </c>
      <c r="U26" s="74"/>
      <c r="V26" s="74"/>
    </row>
    <row r="27" spans="1:22" ht="15" x14ac:dyDescent="0.3">
      <c r="A27" s="9" t="s">
        <v>48</v>
      </c>
      <c r="B27" s="58">
        <v>219645</v>
      </c>
      <c r="C27" s="129">
        <v>53</v>
      </c>
      <c r="D27" s="58">
        <v>49904</v>
      </c>
      <c r="E27" s="129">
        <v>27</v>
      </c>
      <c r="F27" s="58">
        <v>3606</v>
      </c>
      <c r="G27" s="129">
        <v>50</v>
      </c>
      <c r="H27" s="58">
        <v>273155</v>
      </c>
      <c r="I27" s="58">
        <v>49</v>
      </c>
      <c r="J27" s="71"/>
      <c r="K27" s="9" t="s">
        <v>48</v>
      </c>
      <c r="L27" s="58">
        <v>246582</v>
      </c>
      <c r="M27" s="129">
        <v>53</v>
      </c>
      <c r="N27" s="58">
        <v>63091</v>
      </c>
      <c r="O27" s="129">
        <v>27</v>
      </c>
      <c r="P27" s="58">
        <v>3883</v>
      </c>
      <c r="Q27" s="129">
        <v>50</v>
      </c>
      <c r="R27" s="58">
        <v>313556</v>
      </c>
      <c r="S27" s="58">
        <v>48</v>
      </c>
      <c r="U27" s="58"/>
      <c r="V27" s="74"/>
    </row>
    <row r="28" spans="1:22" ht="15" x14ac:dyDescent="0.3">
      <c r="A28" s="9" t="s">
        <v>32</v>
      </c>
      <c r="B28" s="58">
        <v>1457006</v>
      </c>
      <c r="C28" s="129">
        <v>54</v>
      </c>
      <c r="D28" s="58">
        <v>236761</v>
      </c>
      <c r="E28" s="129">
        <v>27</v>
      </c>
      <c r="F28" s="58">
        <v>15744</v>
      </c>
      <c r="G28" s="129">
        <v>43</v>
      </c>
      <c r="H28" s="58">
        <v>1709511</v>
      </c>
      <c r="I28" s="58">
        <v>50</v>
      </c>
      <c r="J28" s="71"/>
      <c r="K28" s="9" t="s">
        <v>32</v>
      </c>
      <c r="L28" s="58">
        <v>1375491</v>
      </c>
      <c r="M28" s="129">
        <v>53</v>
      </c>
      <c r="N28" s="58">
        <v>215508</v>
      </c>
      <c r="O28" s="129">
        <v>27</v>
      </c>
      <c r="P28" s="58">
        <v>15595</v>
      </c>
      <c r="Q28" s="129">
        <v>50</v>
      </c>
      <c r="R28" s="58">
        <v>1606594</v>
      </c>
      <c r="S28" s="58">
        <v>50</v>
      </c>
      <c r="U28" s="58"/>
      <c r="V28" s="74"/>
    </row>
    <row r="29" spans="1:22" ht="15" x14ac:dyDescent="0.25">
      <c r="A29" s="132" t="s">
        <v>78</v>
      </c>
      <c r="B29" s="132">
        <v>7380110</v>
      </c>
      <c r="C29" s="133">
        <v>154</v>
      </c>
      <c r="D29" s="132">
        <v>960666</v>
      </c>
      <c r="E29" s="133">
        <v>85</v>
      </c>
      <c r="F29" s="132">
        <v>84122</v>
      </c>
      <c r="G29" s="133">
        <v>141</v>
      </c>
      <c r="H29" s="132">
        <v>8424898</v>
      </c>
      <c r="I29" s="132">
        <v>146</v>
      </c>
      <c r="J29" s="93"/>
      <c r="K29" s="132" t="s">
        <v>78</v>
      </c>
      <c r="L29" s="132">
        <v>7451318</v>
      </c>
      <c r="M29" s="133">
        <v>155</v>
      </c>
      <c r="N29" s="132">
        <v>1022317</v>
      </c>
      <c r="O29" s="133">
        <v>87</v>
      </c>
      <c r="P29" s="132">
        <v>88457</v>
      </c>
      <c r="Q29" s="133">
        <v>144</v>
      </c>
      <c r="R29" s="132">
        <v>8562092</v>
      </c>
      <c r="S29" s="132">
        <v>147</v>
      </c>
      <c r="U29" s="58"/>
      <c r="V29" s="74"/>
    </row>
    <row r="30" spans="1:22" ht="20.5" customHeight="1" x14ac:dyDescent="0.25">
      <c r="A30" s="386" t="s">
        <v>69</v>
      </c>
      <c r="B30" s="386"/>
      <c r="C30" s="386"/>
      <c r="D30" s="386"/>
      <c r="E30" s="386"/>
      <c r="F30" s="386"/>
      <c r="G30" s="386"/>
      <c r="H30" s="386"/>
      <c r="I30" s="386"/>
      <c r="J30" s="88"/>
      <c r="K30" s="385" t="s">
        <v>121</v>
      </c>
      <c r="L30" s="385"/>
      <c r="M30" s="385"/>
      <c r="N30" s="385"/>
      <c r="O30" s="385"/>
      <c r="P30" s="385"/>
      <c r="Q30" s="385"/>
      <c r="R30" s="385"/>
      <c r="S30" s="385"/>
      <c r="U30" s="58"/>
      <c r="V30" s="74"/>
    </row>
    <row r="31" spans="1:22" ht="15" x14ac:dyDescent="0.3">
      <c r="A31" s="9" t="s">
        <v>53</v>
      </c>
      <c r="B31" s="58">
        <v>3565858</v>
      </c>
      <c r="C31" s="129">
        <v>202</v>
      </c>
      <c r="D31" s="58">
        <v>390403</v>
      </c>
      <c r="E31" s="129">
        <v>132</v>
      </c>
      <c r="F31" s="58">
        <v>42424</v>
      </c>
      <c r="G31" s="129">
        <v>186</v>
      </c>
      <c r="H31" s="58">
        <v>3998685</v>
      </c>
      <c r="I31" s="58">
        <v>195</v>
      </c>
      <c r="J31" s="2"/>
      <c r="K31" s="9" t="s">
        <v>53</v>
      </c>
      <c r="L31" s="58">
        <v>3592657</v>
      </c>
      <c r="M31" s="129">
        <v>203</v>
      </c>
      <c r="N31" s="58">
        <v>420450</v>
      </c>
      <c r="O31" s="129">
        <v>134</v>
      </c>
      <c r="P31" s="58">
        <v>45023</v>
      </c>
      <c r="Q31" s="129">
        <v>188</v>
      </c>
      <c r="R31" s="58">
        <v>4058130</v>
      </c>
      <c r="S31" s="58">
        <v>195</v>
      </c>
      <c r="U31" s="58"/>
      <c r="V31" s="74"/>
    </row>
    <row r="32" spans="1:22" ht="15" x14ac:dyDescent="0.3">
      <c r="A32" s="130" t="s">
        <v>55</v>
      </c>
      <c r="B32" s="116">
        <v>888497</v>
      </c>
      <c r="C32" s="131">
        <v>200</v>
      </c>
      <c r="D32" s="116">
        <v>91402</v>
      </c>
      <c r="E32" s="131">
        <v>134</v>
      </c>
      <c r="F32" s="116">
        <v>12335</v>
      </c>
      <c r="G32" s="131">
        <v>180</v>
      </c>
      <c r="H32" s="116">
        <v>992234</v>
      </c>
      <c r="I32" s="116">
        <v>194</v>
      </c>
      <c r="J32" s="31"/>
      <c r="K32" s="130" t="s">
        <v>55</v>
      </c>
      <c r="L32" s="116">
        <v>878256</v>
      </c>
      <c r="M32" s="131">
        <v>201</v>
      </c>
      <c r="N32" s="116">
        <v>92325</v>
      </c>
      <c r="O32" s="131">
        <v>137</v>
      </c>
      <c r="P32" s="116">
        <v>12339</v>
      </c>
      <c r="Q32" s="131">
        <v>186</v>
      </c>
      <c r="R32" s="116">
        <v>982920</v>
      </c>
      <c r="S32" s="116">
        <v>194</v>
      </c>
      <c r="U32" s="58"/>
      <c r="V32" s="74"/>
    </row>
    <row r="33" spans="1:22" ht="15" x14ac:dyDescent="0.3">
      <c r="A33" s="130" t="s">
        <v>41</v>
      </c>
      <c r="B33" s="116">
        <v>1530758</v>
      </c>
      <c r="C33" s="131">
        <v>203</v>
      </c>
      <c r="D33" s="116">
        <v>166527</v>
      </c>
      <c r="E33" s="131">
        <v>139</v>
      </c>
      <c r="F33" s="116">
        <v>17446</v>
      </c>
      <c r="G33" s="131">
        <v>190</v>
      </c>
      <c r="H33" s="116">
        <v>1714731</v>
      </c>
      <c r="I33" s="116">
        <v>197</v>
      </c>
      <c r="J33" s="31"/>
      <c r="K33" s="130" t="s">
        <v>41</v>
      </c>
      <c r="L33" s="116">
        <v>1551211</v>
      </c>
      <c r="M33" s="131">
        <v>204</v>
      </c>
      <c r="N33" s="116">
        <v>181425</v>
      </c>
      <c r="O33" s="131">
        <v>141</v>
      </c>
      <c r="P33" s="116">
        <v>18916</v>
      </c>
      <c r="Q33" s="131">
        <v>191</v>
      </c>
      <c r="R33" s="116">
        <v>1751552</v>
      </c>
      <c r="S33" s="116">
        <v>197</v>
      </c>
      <c r="U33" s="58"/>
      <c r="V33" s="74"/>
    </row>
    <row r="34" spans="1:22" ht="15" x14ac:dyDescent="0.3">
      <c r="A34" s="130" t="s">
        <v>42</v>
      </c>
      <c r="B34" s="116">
        <v>1146603</v>
      </c>
      <c r="C34" s="131">
        <v>203</v>
      </c>
      <c r="D34" s="116">
        <v>132474</v>
      </c>
      <c r="E34" s="131">
        <v>121</v>
      </c>
      <c r="F34" s="116">
        <v>12643</v>
      </c>
      <c r="G34" s="131">
        <v>184</v>
      </c>
      <c r="H34" s="116">
        <v>1291720</v>
      </c>
      <c r="I34" s="116">
        <v>194</v>
      </c>
      <c r="J34" s="31"/>
      <c r="K34" s="130" t="s">
        <v>42</v>
      </c>
      <c r="L34" s="116">
        <v>1163190</v>
      </c>
      <c r="M34" s="131">
        <v>203</v>
      </c>
      <c r="N34" s="116">
        <v>146700</v>
      </c>
      <c r="O34" s="131">
        <v>122</v>
      </c>
      <c r="P34" s="116">
        <v>13768</v>
      </c>
      <c r="Q34" s="131">
        <v>185</v>
      </c>
      <c r="R34" s="116">
        <v>1323658</v>
      </c>
      <c r="S34" s="116">
        <v>194</v>
      </c>
      <c r="U34" s="58"/>
      <c r="V34" s="74"/>
    </row>
    <row r="35" spans="1:22" ht="15" x14ac:dyDescent="0.3">
      <c r="A35" s="9" t="s">
        <v>43</v>
      </c>
      <c r="B35" s="58">
        <v>855430</v>
      </c>
      <c r="C35" s="129">
        <v>190</v>
      </c>
      <c r="D35" s="58">
        <v>104446</v>
      </c>
      <c r="E35" s="129">
        <v>107</v>
      </c>
      <c r="F35" s="58">
        <v>9049</v>
      </c>
      <c r="G35" s="129">
        <v>175</v>
      </c>
      <c r="H35" s="58">
        <v>968925</v>
      </c>
      <c r="I35" s="58">
        <v>180</v>
      </c>
      <c r="J35" s="71"/>
      <c r="K35" s="9" t="s">
        <v>43</v>
      </c>
      <c r="L35" s="58">
        <v>869333</v>
      </c>
      <c r="M35" s="129">
        <v>190</v>
      </c>
      <c r="N35" s="58">
        <v>116325</v>
      </c>
      <c r="O35" s="129">
        <v>107</v>
      </c>
      <c r="P35" s="58">
        <v>9787</v>
      </c>
      <c r="Q35" s="129">
        <v>175</v>
      </c>
      <c r="R35" s="58">
        <v>995445</v>
      </c>
      <c r="S35" s="58">
        <v>180</v>
      </c>
      <c r="U35" s="58"/>
      <c r="V35" s="74"/>
    </row>
    <row r="36" spans="1:22" ht="15" x14ac:dyDescent="0.3">
      <c r="A36" s="9" t="s">
        <v>44</v>
      </c>
      <c r="B36" s="58">
        <v>590449</v>
      </c>
      <c r="C36" s="129">
        <v>161</v>
      </c>
      <c r="D36" s="58">
        <v>79206</v>
      </c>
      <c r="E36" s="129">
        <v>95</v>
      </c>
      <c r="F36" s="58">
        <v>6044</v>
      </c>
      <c r="G36" s="129">
        <v>158</v>
      </c>
      <c r="H36" s="58">
        <v>675699</v>
      </c>
      <c r="I36" s="58">
        <v>153</v>
      </c>
      <c r="J36" s="71"/>
      <c r="K36" s="9" t="s">
        <v>44</v>
      </c>
      <c r="L36" s="58">
        <v>601646</v>
      </c>
      <c r="M36" s="129">
        <v>161</v>
      </c>
      <c r="N36" s="58">
        <v>88914</v>
      </c>
      <c r="O36" s="129">
        <v>95</v>
      </c>
      <c r="P36" s="58">
        <v>6547</v>
      </c>
      <c r="Q36" s="129">
        <v>157</v>
      </c>
      <c r="R36" s="58">
        <v>697107</v>
      </c>
      <c r="S36" s="58">
        <v>153</v>
      </c>
      <c r="U36" s="58"/>
      <c r="V36" s="74"/>
    </row>
    <row r="37" spans="1:22" ht="15" x14ac:dyDescent="0.3">
      <c r="A37" s="9" t="s">
        <v>45</v>
      </c>
      <c r="B37" s="58">
        <v>383308</v>
      </c>
      <c r="C37" s="129">
        <v>130</v>
      </c>
      <c r="D37" s="58">
        <v>56371</v>
      </c>
      <c r="E37" s="129">
        <v>58</v>
      </c>
      <c r="F37" s="58">
        <v>4121</v>
      </c>
      <c r="G37" s="129">
        <v>113</v>
      </c>
      <c r="H37" s="58">
        <v>443800</v>
      </c>
      <c r="I37" s="58">
        <v>120</v>
      </c>
      <c r="J37" s="71"/>
      <c r="K37" s="9" t="s">
        <v>45</v>
      </c>
      <c r="L37" s="58">
        <v>390743</v>
      </c>
      <c r="M37" s="129">
        <v>130</v>
      </c>
      <c r="N37" s="58">
        <v>64027</v>
      </c>
      <c r="O37" s="129">
        <v>58</v>
      </c>
      <c r="P37" s="58">
        <v>4504</v>
      </c>
      <c r="Q37" s="129">
        <v>113</v>
      </c>
      <c r="R37" s="58">
        <v>459274</v>
      </c>
      <c r="S37" s="58">
        <v>120</v>
      </c>
      <c r="U37" s="74"/>
      <c r="V37" s="74"/>
    </row>
    <row r="38" spans="1:22" ht="14.5" customHeight="1" x14ac:dyDescent="0.3">
      <c r="A38" s="9" t="s">
        <v>46</v>
      </c>
      <c r="B38" s="58">
        <v>240885</v>
      </c>
      <c r="C38" s="129">
        <v>99</v>
      </c>
      <c r="D38" s="58">
        <v>38415</v>
      </c>
      <c r="E38" s="129">
        <v>46</v>
      </c>
      <c r="F38" s="58">
        <v>2605</v>
      </c>
      <c r="G38" s="129">
        <v>88</v>
      </c>
      <c r="H38" s="58">
        <v>281905</v>
      </c>
      <c r="I38" s="58">
        <v>92</v>
      </c>
      <c r="J38" s="71"/>
      <c r="K38" s="9" t="s">
        <v>46</v>
      </c>
      <c r="L38" s="58">
        <v>247557</v>
      </c>
      <c r="M38" s="129">
        <v>99</v>
      </c>
      <c r="N38" s="58">
        <v>44247</v>
      </c>
      <c r="O38" s="129">
        <v>46</v>
      </c>
      <c r="P38" s="58">
        <v>2798</v>
      </c>
      <c r="Q38" s="129">
        <v>88</v>
      </c>
      <c r="R38" s="58">
        <v>294602</v>
      </c>
      <c r="S38" s="58">
        <v>91</v>
      </c>
      <c r="U38" s="74"/>
      <c r="V38" s="74"/>
    </row>
    <row r="39" spans="1:22" ht="15" x14ac:dyDescent="0.3">
      <c r="A39" s="9" t="s">
        <v>47</v>
      </c>
      <c r="B39" s="58">
        <v>148467</v>
      </c>
      <c r="C39" s="129">
        <v>69</v>
      </c>
      <c r="D39" s="58">
        <v>26418</v>
      </c>
      <c r="E39" s="129">
        <v>34</v>
      </c>
      <c r="F39" s="58">
        <v>1811</v>
      </c>
      <c r="G39" s="129">
        <v>63</v>
      </c>
      <c r="H39" s="58">
        <v>176696</v>
      </c>
      <c r="I39" s="58">
        <v>64</v>
      </c>
      <c r="J39" s="71"/>
      <c r="K39" s="9" t="s">
        <v>47</v>
      </c>
      <c r="L39" s="58">
        <v>154122</v>
      </c>
      <c r="M39" s="129">
        <v>69</v>
      </c>
      <c r="N39" s="58">
        <v>31042</v>
      </c>
      <c r="O39" s="129">
        <v>34</v>
      </c>
      <c r="P39" s="58">
        <v>1978</v>
      </c>
      <c r="Q39" s="129">
        <v>63</v>
      </c>
      <c r="R39" s="58">
        <v>187142</v>
      </c>
      <c r="S39" s="58">
        <v>63</v>
      </c>
      <c r="U39" s="74"/>
      <c r="V39" s="74"/>
    </row>
    <row r="40" spans="1:22" ht="15" x14ac:dyDescent="0.3">
      <c r="A40" s="9" t="s">
        <v>48</v>
      </c>
      <c r="B40" s="58">
        <v>232699</v>
      </c>
      <c r="C40" s="129">
        <v>53</v>
      </c>
      <c r="D40" s="58">
        <v>53326</v>
      </c>
      <c r="E40" s="129">
        <v>27</v>
      </c>
      <c r="F40" s="58">
        <v>3606</v>
      </c>
      <c r="G40" s="129">
        <v>50</v>
      </c>
      <c r="H40" s="58">
        <v>289631</v>
      </c>
      <c r="I40" s="58">
        <v>48</v>
      </c>
      <c r="J40" s="71"/>
      <c r="K40" s="9" t="s">
        <v>48</v>
      </c>
      <c r="L40" s="58">
        <v>253419</v>
      </c>
      <c r="M40" s="129">
        <v>53</v>
      </c>
      <c r="N40" s="58">
        <v>71270</v>
      </c>
      <c r="O40" s="129">
        <v>27</v>
      </c>
      <c r="P40" s="58">
        <v>4030</v>
      </c>
      <c r="Q40" s="129">
        <v>50</v>
      </c>
      <c r="R40" s="58">
        <v>328719</v>
      </c>
      <c r="S40" s="58">
        <v>48</v>
      </c>
      <c r="U40" s="74"/>
      <c r="V40" s="74"/>
    </row>
    <row r="41" spans="1:22" s="74" customFormat="1" ht="15" x14ac:dyDescent="0.3">
      <c r="A41" s="9" t="s">
        <v>32</v>
      </c>
      <c r="B41" s="58">
        <v>1428848</v>
      </c>
      <c r="C41" s="129">
        <v>54</v>
      </c>
      <c r="D41" s="58">
        <v>232410</v>
      </c>
      <c r="E41" s="129">
        <v>27</v>
      </c>
      <c r="F41" s="58">
        <v>15739</v>
      </c>
      <c r="G41" s="129">
        <v>43</v>
      </c>
      <c r="H41" s="58">
        <v>1676997</v>
      </c>
      <c r="I41" s="58">
        <v>50</v>
      </c>
      <c r="J41" s="71"/>
      <c r="K41" s="9" t="s">
        <v>32</v>
      </c>
      <c r="L41" s="58">
        <v>1367344</v>
      </c>
      <c r="M41" s="129">
        <v>53</v>
      </c>
      <c r="N41" s="58">
        <v>204438</v>
      </c>
      <c r="O41" s="129">
        <v>27</v>
      </c>
      <c r="P41" s="58">
        <v>15801</v>
      </c>
      <c r="Q41" s="129">
        <v>50</v>
      </c>
      <c r="R41" s="58">
        <v>1587583</v>
      </c>
      <c r="S41" s="58">
        <v>50</v>
      </c>
    </row>
    <row r="42" spans="1:22" ht="15" x14ac:dyDescent="0.25">
      <c r="A42" s="132" t="s">
        <v>78</v>
      </c>
      <c r="B42" s="132">
        <v>7445944</v>
      </c>
      <c r="C42" s="133">
        <v>155</v>
      </c>
      <c r="D42" s="132">
        <v>980995</v>
      </c>
      <c r="E42" s="133">
        <v>85</v>
      </c>
      <c r="F42" s="132">
        <v>85399</v>
      </c>
      <c r="G42" s="133">
        <v>141</v>
      </c>
      <c r="H42" s="132">
        <v>8512338</v>
      </c>
      <c r="I42" s="132">
        <v>147</v>
      </c>
      <c r="J42" s="93"/>
      <c r="K42" s="132" t="s">
        <v>78</v>
      </c>
      <c r="L42" s="132">
        <v>7476821</v>
      </c>
      <c r="M42" s="133">
        <v>155</v>
      </c>
      <c r="N42" s="132">
        <v>1040713</v>
      </c>
      <c r="O42" s="133">
        <v>88</v>
      </c>
      <c r="P42" s="132">
        <v>90468</v>
      </c>
      <c r="Q42" s="133">
        <v>144</v>
      </c>
      <c r="R42" s="132">
        <v>8608002</v>
      </c>
      <c r="S42" s="132">
        <v>147</v>
      </c>
    </row>
    <row r="43" spans="1:22" ht="19.5" customHeight="1" x14ac:dyDescent="0.25">
      <c r="A43" s="386" t="s">
        <v>73</v>
      </c>
      <c r="B43" s="386"/>
      <c r="C43" s="386"/>
      <c r="D43" s="386"/>
      <c r="E43" s="386"/>
      <c r="F43" s="386"/>
      <c r="G43" s="386"/>
      <c r="H43" s="386"/>
      <c r="I43" s="386"/>
      <c r="J43" s="88"/>
      <c r="K43" s="385" t="s">
        <v>122</v>
      </c>
      <c r="L43" s="385"/>
      <c r="M43" s="385"/>
      <c r="N43" s="385"/>
      <c r="O43" s="385"/>
      <c r="P43" s="385"/>
      <c r="Q43" s="385"/>
      <c r="R43" s="385"/>
      <c r="S43" s="385"/>
    </row>
    <row r="44" spans="1:22" ht="15" x14ac:dyDescent="0.3">
      <c r="A44" s="9" t="s">
        <v>53</v>
      </c>
      <c r="B44" s="58">
        <v>3564917</v>
      </c>
      <c r="C44" s="129">
        <v>203</v>
      </c>
      <c r="D44" s="58">
        <v>392844</v>
      </c>
      <c r="E44" s="129">
        <v>132</v>
      </c>
      <c r="F44" s="58">
        <v>42436</v>
      </c>
      <c r="G44" s="129">
        <v>186</v>
      </c>
      <c r="H44" s="58">
        <v>4000197</v>
      </c>
      <c r="I44" s="58">
        <v>195</v>
      </c>
      <c r="J44" s="2"/>
      <c r="K44" s="9" t="s">
        <v>53</v>
      </c>
      <c r="L44" s="58">
        <v>3615354</v>
      </c>
      <c r="M44" s="129">
        <v>203</v>
      </c>
      <c r="N44" s="58">
        <v>429169</v>
      </c>
      <c r="O44" s="129">
        <v>134</v>
      </c>
      <c r="P44" s="58">
        <v>45862</v>
      </c>
      <c r="Q44" s="129">
        <v>188</v>
      </c>
      <c r="R44" s="58">
        <v>4090385</v>
      </c>
      <c r="S44" s="58">
        <v>195</v>
      </c>
    </row>
    <row r="45" spans="1:22" ht="15" x14ac:dyDescent="0.3">
      <c r="A45" s="130" t="s">
        <v>55</v>
      </c>
      <c r="B45" s="116">
        <v>888608</v>
      </c>
      <c r="C45" s="131">
        <v>201</v>
      </c>
      <c r="D45" s="116">
        <v>91162</v>
      </c>
      <c r="E45" s="131">
        <v>134</v>
      </c>
      <c r="F45" s="116">
        <v>12202</v>
      </c>
      <c r="G45" s="131">
        <v>180</v>
      </c>
      <c r="H45" s="116">
        <v>991972</v>
      </c>
      <c r="I45" s="116">
        <v>194</v>
      </c>
      <c r="J45" s="31"/>
      <c r="K45" s="130" t="s">
        <v>55</v>
      </c>
      <c r="L45" s="116">
        <v>892854</v>
      </c>
      <c r="M45" s="131">
        <v>201</v>
      </c>
      <c r="N45" s="116">
        <v>94766</v>
      </c>
      <c r="O45" s="131">
        <v>137</v>
      </c>
      <c r="P45" s="116">
        <v>12640</v>
      </c>
      <c r="Q45" s="131">
        <v>186</v>
      </c>
      <c r="R45" s="116">
        <v>1000260</v>
      </c>
      <c r="S45" s="116">
        <v>194</v>
      </c>
    </row>
    <row r="46" spans="1:22" ht="15" x14ac:dyDescent="0.3">
      <c r="A46" s="130" t="s">
        <v>41</v>
      </c>
      <c r="B46" s="116">
        <v>1530330</v>
      </c>
      <c r="C46" s="131">
        <v>204</v>
      </c>
      <c r="D46" s="116">
        <v>167952</v>
      </c>
      <c r="E46" s="131">
        <v>140</v>
      </c>
      <c r="F46" s="116">
        <v>17534</v>
      </c>
      <c r="G46" s="131">
        <v>190</v>
      </c>
      <c r="H46" s="116">
        <v>1715816</v>
      </c>
      <c r="I46" s="116">
        <v>197</v>
      </c>
      <c r="J46" s="31"/>
      <c r="K46" s="130" t="s">
        <v>41</v>
      </c>
      <c r="L46" s="116">
        <v>1556118</v>
      </c>
      <c r="M46" s="131">
        <v>204</v>
      </c>
      <c r="N46" s="116">
        <v>185001</v>
      </c>
      <c r="O46" s="131">
        <v>141</v>
      </c>
      <c r="P46" s="116">
        <v>19228</v>
      </c>
      <c r="Q46" s="131">
        <v>191</v>
      </c>
      <c r="R46" s="116">
        <v>1760347</v>
      </c>
      <c r="S46" s="116">
        <v>197</v>
      </c>
    </row>
    <row r="47" spans="1:22" ht="15" x14ac:dyDescent="0.3">
      <c r="A47" s="130" t="s">
        <v>42</v>
      </c>
      <c r="B47" s="116">
        <v>1145979</v>
      </c>
      <c r="C47" s="131">
        <v>203</v>
      </c>
      <c r="D47" s="116">
        <v>133730</v>
      </c>
      <c r="E47" s="131">
        <v>122</v>
      </c>
      <c r="F47" s="116">
        <v>12700</v>
      </c>
      <c r="G47" s="131">
        <v>184</v>
      </c>
      <c r="H47" s="116">
        <v>1292409</v>
      </c>
      <c r="I47" s="116">
        <v>194</v>
      </c>
      <c r="J47" s="31"/>
      <c r="K47" s="130" t="s">
        <v>42</v>
      </c>
      <c r="L47" s="116">
        <v>1166382</v>
      </c>
      <c r="M47" s="131">
        <v>203</v>
      </c>
      <c r="N47" s="116">
        <v>149402</v>
      </c>
      <c r="O47" s="131">
        <v>123</v>
      </c>
      <c r="P47" s="116">
        <v>13994</v>
      </c>
      <c r="Q47" s="131">
        <v>185</v>
      </c>
      <c r="R47" s="116">
        <v>1329778</v>
      </c>
      <c r="S47" s="116">
        <v>194</v>
      </c>
    </row>
    <row r="48" spans="1:22" ht="15" x14ac:dyDescent="0.3">
      <c r="A48" s="9" t="s">
        <v>43</v>
      </c>
      <c r="B48" s="58">
        <v>854888</v>
      </c>
      <c r="C48" s="129">
        <v>190</v>
      </c>
      <c r="D48" s="58">
        <v>105581</v>
      </c>
      <c r="E48" s="129">
        <v>107</v>
      </c>
      <c r="F48" s="58">
        <v>9069</v>
      </c>
      <c r="G48" s="129">
        <v>175</v>
      </c>
      <c r="H48" s="58">
        <v>969538</v>
      </c>
      <c r="I48" s="58">
        <v>181</v>
      </c>
      <c r="J48" s="71"/>
      <c r="K48" s="9" t="s">
        <v>43</v>
      </c>
      <c r="L48" s="58">
        <v>871538</v>
      </c>
      <c r="M48" s="129">
        <v>190</v>
      </c>
      <c r="N48" s="58">
        <v>118355</v>
      </c>
      <c r="O48" s="129">
        <v>108</v>
      </c>
      <c r="P48" s="58">
        <v>9933</v>
      </c>
      <c r="Q48" s="129">
        <v>176</v>
      </c>
      <c r="R48" s="58">
        <v>999826</v>
      </c>
      <c r="S48" s="58">
        <v>180</v>
      </c>
    </row>
    <row r="49" spans="1:19" ht="15" x14ac:dyDescent="0.3">
      <c r="A49" s="9" t="s">
        <v>44</v>
      </c>
      <c r="B49" s="58">
        <v>589723</v>
      </c>
      <c r="C49" s="129">
        <v>161</v>
      </c>
      <c r="D49" s="58">
        <v>79861</v>
      </c>
      <c r="E49" s="129">
        <v>95</v>
      </c>
      <c r="F49" s="58">
        <v>6081</v>
      </c>
      <c r="G49" s="129">
        <v>158</v>
      </c>
      <c r="H49" s="58">
        <v>675665</v>
      </c>
      <c r="I49" s="58">
        <v>153</v>
      </c>
      <c r="J49" s="71"/>
      <c r="K49" s="9" t="s">
        <v>44</v>
      </c>
      <c r="L49" s="58">
        <v>603287</v>
      </c>
      <c r="M49" s="129">
        <v>161</v>
      </c>
      <c r="N49" s="58">
        <v>90387</v>
      </c>
      <c r="O49" s="129">
        <v>96</v>
      </c>
      <c r="P49" s="58">
        <v>6657</v>
      </c>
      <c r="Q49" s="129">
        <v>158</v>
      </c>
      <c r="R49" s="58">
        <v>700331</v>
      </c>
      <c r="S49" s="58">
        <v>153</v>
      </c>
    </row>
    <row r="50" spans="1:19" ht="15" x14ac:dyDescent="0.3">
      <c r="A50" s="9" t="s">
        <v>45</v>
      </c>
      <c r="B50" s="58">
        <v>382644</v>
      </c>
      <c r="C50" s="129">
        <v>130</v>
      </c>
      <c r="D50" s="58">
        <v>56920</v>
      </c>
      <c r="E50" s="129">
        <v>58</v>
      </c>
      <c r="F50" s="58">
        <v>4133</v>
      </c>
      <c r="G50" s="129">
        <v>113</v>
      </c>
      <c r="H50" s="58">
        <v>443697</v>
      </c>
      <c r="I50" s="58">
        <v>120</v>
      </c>
      <c r="J50" s="71"/>
      <c r="K50" s="9" t="s">
        <v>45</v>
      </c>
      <c r="L50" s="58">
        <v>391904</v>
      </c>
      <c r="M50" s="129">
        <v>130</v>
      </c>
      <c r="N50" s="58">
        <v>65253</v>
      </c>
      <c r="O50" s="129">
        <v>58</v>
      </c>
      <c r="P50" s="58">
        <v>4574</v>
      </c>
      <c r="Q50" s="129">
        <v>113</v>
      </c>
      <c r="R50" s="58">
        <v>461731</v>
      </c>
      <c r="S50" s="58">
        <v>119</v>
      </c>
    </row>
    <row r="51" spans="1:19" ht="15" x14ac:dyDescent="0.3">
      <c r="A51" s="9" t="s">
        <v>46</v>
      </c>
      <c r="B51" s="58">
        <v>241130</v>
      </c>
      <c r="C51" s="129">
        <v>99</v>
      </c>
      <c r="D51" s="58">
        <v>39148</v>
      </c>
      <c r="E51" s="129">
        <v>46</v>
      </c>
      <c r="F51" s="58">
        <v>2611</v>
      </c>
      <c r="G51" s="129">
        <v>88</v>
      </c>
      <c r="H51" s="58">
        <v>282889</v>
      </c>
      <c r="I51" s="58">
        <v>92</v>
      </c>
      <c r="J51" s="71"/>
      <c r="K51" s="9" t="s">
        <v>46</v>
      </c>
      <c r="L51" s="58">
        <v>248736</v>
      </c>
      <c r="M51" s="129">
        <v>99</v>
      </c>
      <c r="N51" s="58">
        <v>45907</v>
      </c>
      <c r="O51" s="129">
        <v>46</v>
      </c>
      <c r="P51" s="58">
        <v>2861</v>
      </c>
      <c r="Q51" s="129">
        <v>88</v>
      </c>
      <c r="R51" s="58">
        <v>297504</v>
      </c>
      <c r="S51" s="58">
        <v>91</v>
      </c>
    </row>
    <row r="52" spans="1:19" ht="15" x14ac:dyDescent="0.3">
      <c r="A52" s="9" t="s">
        <v>47</v>
      </c>
      <c r="B52" s="58">
        <v>148812</v>
      </c>
      <c r="C52" s="129">
        <v>69</v>
      </c>
      <c r="D52" s="58">
        <v>26985</v>
      </c>
      <c r="E52" s="129">
        <v>34</v>
      </c>
      <c r="F52" s="58">
        <v>1817</v>
      </c>
      <c r="G52" s="129">
        <v>63</v>
      </c>
      <c r="H52" s="58">
        <v>177614</v>
      </c>
      <c r="I52" s="58">
        <v>64</v>
      </c>
      <c r="J52" s="71"/>
      <c r="K52" s="9" t="s">
        <v>47</v>
      </c>
      <c r="L52" s="58">
        <v>155290</v>
      </c>
      <c r="M52" s="129">
        <v>69</v>
      </c>
      <c r="N52" s="58">
        <v>32393</v>
      </c>
      <c r="O52" s="129">
        <v>34</v>
      </c>
      <c r="P52" s="58">
        <v>2029</v>
      </c>
      <c r="Q52" s="129">
        <v>63</v>
      </c>
      <c r="R52" s="58">
        <v>189712</v>
      </c>
      <c r="S52" s="58">
        <v>63</v>
      </c>
    </row>
    <row r="53" spans="1:19" ht="15" x14ac:dyDescent="0.3">
      <c r="A53" s="9" t="s">
        <v>48</v>
      </c>
      <c r="B53" s="58">
        <v>236168</v>
      </c>
      <c r="C53" s="129">
        <v>53</v>
      </c>
      <c r="D53" s="58">
        <v>54948</v>
      </c>
      <c r="E53" s="129">
        <v>27</v>
      </c>
      <c r="F53" s="58">
        <v>3631</v>
      </c>
      <c r="G53" s="129">
        <v>50</v>
      </c>
      <c r="H53" s="58">
        <v>294747</v>
      </c>
      <c r="I53" s="58">
        <v>48</v>
      </c>
      <c r="J53" s="71"/>
      <c r="K53" s="9" t="s">
        <v>48</v>
      </c>
      <c r="L53" s="58">
        <v>259576</v>
      </c>
      <c r="M53" s="129">
        <v>53</v>
      </c>
      <c r="N53" s="58">
        <v>78331</v>
      </c>
      <c r="O53" s="129">
        <v>27</v>
      </c>
      <c r="P53" s="58">
        <v>4158</v>
      </c>
      <c r="Q53" s="129">
        <v>50</v>
      </c>
      <c r="R53" s="58">
        <v>342065</v>
      </c>
      <c r="S53" s="58">
        <v>47</v>
      </c>
    </row>
    <row r="54" spans="1:19" ht="15" x14ac:dyDescent="0.3">
      <c r="A54" s="9" t="s">
        <v>32</v>
      </c>
      <c r="B54" s="58">
        <v>1415602</v>
      </c>
      <c r="C54" s="129">
        <v>53</v>
      </c>
      <c r="D54" s="58">
        <v>231865</v>
      </c>
      <c r="E54" s="129">
        <v>27</v>
      </c>
      <c r="F54" s="58">
        <v>15752</v>
      </c>
      <c r="G54" s="129">
        <v>43</v>
      </c>
      <c r="H54" s="58">
        <v>1663219</v>
      </c>
      <c r="I54" s="58">
        <v>49</v>
      </c>
      <c r="J54" s="71"/>
      <c r="K54" s="9" t="s">
        <v>32</v>
      </c>
      <c r="L54" s="58">
        <v>1360466</v>
      </c>
      <c r="M54" s="129">
        <v>53</v>
      </c>
      <c r="N54" s="58">
        <v>196233</v>
      </c>
      <c r="O54" s="129">
        <v>27</v>
      </c>
      <c r="P54" s="58">
        <v>16073</v>
      </c>
      <c r="Q54" s="129">
        <v>50</v>
      </c>
      <c r="R54" s="58">
        <v>1572772</v>
      </c>
      <c r="S54" s="58">
        <v>50</v>
      </c>
    </row>
    <row r="55" spans="1:19" ht="15" x14ac:dyDescent="0.25">
      <c r="A55" s="132" t="s">
        <v>78</v>
      </c>
      <c r="B55" s="132">
        <v>7433884</v>
      </c>
      <c r="C55" s="133">
        <v>155</v>
      </c>
      <c r="D55" s="132">
        <v>988152</v>
      </c>
      <c r="E55" s="133">
        <v>86</v>
      </c>
      <c r="F55" s="132">
        <v>85530</v>
      </c>
      <c r="G55" s="133">
        <v>141</v>
      </c>
      <c r="H55" s="132">
        <v>8507566</v>
      </c>
      <c r="I55" s="132">
        <v>147</v>
      </c>
      <c r="J55" s="93"/>
      <c r="K55" s="132" t="s">
        <v>78</v>
      </c>
      <c r="L55" s="132">
        <v>7506151</v>
      </c>
      <c r="M55" s="133">
        <v>156</v>
      </c>
      <c r="N55" s="132">
        <v>1056028</v>
      </c>
      <c r="O55" s="133">
        <v>88</v>
      </c>
      <c r="P55" s="132">
        <v>92147</v>
      </c>
      <c r="Q55" s="133">
        <v>145</v>
      </c>
      <c r="R55" s="132">
        <v>8654326</v>
      </c>
      <c r="S55" s="132">
        <v>147</v>
      </c>
    </row>
    <row r="56" spans="1:19" ht="23.5" customHeight="1" x14ac:dyDescent="0.25">
      <c r="A56" s="386" t="s">
        <v>87</v>
      </c>
      <c r="B56" s="386"/>
      <c r="C56" s="386"/>
      <c r="D56" s="386"/>
      <c r="E56" s="386"/>
      <c r="F56" s="386"/>
      <c r="G56" s="386"/>
      <c r="H56" s="386"/>
      <c r="I56" s="386"/>
      <c r="J56" s="93"/>
      <c r="K56" s="385" t="s">
        <v>124</v>
      </c>
      <c r="L56" s="385"/>
      <c r="M56" s="385"/>
      <c r="N56" s="385"/>
      <c r="O56" s="385"/>
      <c r="P56" s="385"/>
      <c r="Q56" s="385"/>
      <c r="R56" s="385"/>
      <c r="S56" s="385"/>
    </row>
    <row r="57" spans="1:19" ht="15" x14ac:dyDescent="0.3">
      <c r="A57" s="9" t="s">
        <v>53</v>
      </c>
      <c r="B57" s="58">
        <v>3528075</v>
      </c>
      <c r="C57" s="129">
        <v>203</v>
      </c>
      <c r="D57" s="58">
        <v>392641</v>
      </c>
      <c r="E57" s="129">
        <v>133</v>
      </c>
      <c r="F57" s="58">
        <v>42070</v>
      </c>
      <c r="G57" s="129">
        <v>186</v>
      </c>
      <c r="H57" s="58">
        <v>3962786</v>
      </c>
      <c r="I57" s="58">
        <v>196</v>
      </c>
      <c r="J57" s="93"/>
      <c r="K57" s="9" t="s">
        <v>53</v>
      </c>
      <c r="L57" s="58">
        <v>3636159</v>
      </c>
      <c r="M57" s="129">
        <v>203</v>
      </c>
      <c r="N57" s="58">
        <v>436261</v>
      </c>
      <c r="O57" s="129">
        <v>134</v>
      </c>
      <c r="P57" s="58">
        <v>46609</v>
      </c>
      <c r="Q57" s="129">
        <v>188</v>
      </c>
      <c r="R57" s="58">
        <v>4119029</v>
      </c>
      <c r="S57" s="58">
        <v>195</v>
      </c>
    </row>
    <row r="58" spans="1:19" ht="15" x14ac:dyDescent="0.3">
      <c r="A58" s="130" t="s">
        <v>55</v>
      </c>
      <c r="B58" s="116">
        <v>850117</v>
      </c>
      <c r="C58" s="131">
        <v>201</v>
      </c>
      <c r="D58" s="116">
        <v>86742</v>
      </c>
      <c r="E58" s="131">
        <v>136</v>
      </c>
      <c r="F58" s="116">
        <v>11677</v>
      </c>
      <c r="G58" s="131">
        <v>181</v>
      </c>
      <c r="H58" s="116">
        <v>948536</v>
      </c>
      <c r="I58" s="116">
        <v>195</v>
      </c>
      <c r="J58" s="93"/>
      <c r="K58" s="130" t="s">
        <v>55</v>
      </c>
      <c r="L58" s="116">
        <v>906489</v>
      </c>
      <c r="M58" s="131">
        <v>200</v>
      </c>
      <c r="N58" s="116">
        <v>96879</v>
      </c>
      <c r="O58" s="131">
        <v>137</v>
      </c>
      <c r="P58" s="116">
        <v>12926</v>
      </c>
      <c r="Q58" s="131">
        <v>186</v>
      </c>
      <c r="R58" s="116">
        <v>1016294</v>
      </c>
      <c r="S58" s="116">
        <v>194</v>
      </c>
    </row>
    <row r="59" spans="1:19" ht="15" x14ac:dyDescent="0.3">
      <c r="A59" s="130" t="s">
        <v>41</v>
      </c>
      <c r="B59" s="116">
        <v>1529073</v>
      </c>
      <c r="C59" s="131">
        <v>204</v>
      </c>
      <c r="D59" s="116">
        <v>169755</v>
      </c>
      <c r="E59" s="131">
        <v>140</v>
      </c>
      <c r="F59" s="116">
        <v>17617</v>
      </c>
      <c r="G59" s="131">
        <v>191</v>
      </c>
      <c r="H59" s="116">
        <v>1716445</v>
      </c>
      <c r="I59" s="116">
        <v>197</v>
      </c>
      <c r="J59" s="93"/>
      <c r="K59" s="130" t="s">
        <v>41</v>
      </c>
      <c r="L59" s="116">
        <v>1561054</v>
      </c>
      <c r="M59" s="131">
        <v>204</v>
      </c>
      <c r="N59" s="116">
        <v>187909</v>
      </c>
      <c r="O59" s="131">
        <v>142</v>
      </c>
      <c r="P59" s="116">
        <v>19470</v>
      </c>
      <c r="Q59" s="131">
        <v>191</v>
      </c>
      <c r="R59" s="116">
        <v>1768433</v>
      </c>
      <c r="S59" s="116">
        <v>197</v>
      </c>
    </row>
    <row r="60" spans="1:19" ht="15" x14ac:dyDescent="0.3">
      <c r="A60" s="130" t="s">
        <v>42</v>
      </c>
      <c r="B60" s="116">
        <v>1148885</v>
      </c>
      <c r="C60" s="131">
        <v>203</v>
      </c>
      <c r="D60" s="116">
        <v>136144</v>
      </c>
      <c r="E60" s="131">
        <v>122</v>
      </c>
      <c r="F60" s="116">
        <v>12776</v>
      </c>
      <c r="G60" s="131">
        <v>184</v>
      </c>
      <c r="H60" s="116">
        <v>1297805</v>
      </c>
      <c r="I60" s="116">
        <v>194</v>
      </c>
      <c r="J60" s="93"/>
      <c r="K60" s="130" t="s">
        <v>42</v>
      </c>
      <c r="L60" s="116">
        <v>1168616</v>
      </c>
      <c r="M60" s="131">
        <v>203</v>
      </c>
      <c r="N60" s="116">
        <v>151473</v>
      </c>
      <c r="O60" s="131">
        <v>123</v>
      </c>
      <c r="P60" s="116">
        <v>14213</v>
      </c>
      <c r="Q60" s="131">
        <v>185</v>
      </c>
      <c r="R60" s="116">
        <v>1334302</v>
      </c>
      <c r="S60" s="116">
        <v>194</v>
      </c>
    </row>
    <row r="61" spans="1:19" ht="15" x14ac:dyDescent="0.3">
      <c r="A61" s="9" t="s">
        <v>43</v>
      </c>
      <c r="B61" s="58">
        <v>857668</v>
      </c>
      <c r="C61" s="129">
        <v>190</v>
      </c>
      <c r="D61" s="58">
        <v>107528</v>
      </c>
      <c r="E61" s="129">
        <v>107</v>
      </c>
      <c r="F61" s="58">
        <v>9173</v>
      </c>
      <c r="G61" s="129">
        <v>175</v>
      </c>
      <c r="H61" s="58">
        <v>974369</v>
      </c>
      <c r="I61" s="58">
        <v>180</v>
      </c>
      <c r="J61" s="93"/>
      <c r="K61" s="9" t="s">
        <v>43</v>
      </c>
      <c r="L61" s="58">
        <v>873145</v>
      </c>
      <c r="M61" s="129">
        <v>190</v>
      </c>
      <c r="N61" s="58">
        <v>119903</v>
      </c>
      <c r="O61" s="129">
        <v>108</v>
      </c>
      <c r="P61" s="58">
        <v>10064</v>
      </c>
      <c r="Q61" s="129">
        <v>176</v>
      </c>
      <c r="R61" s="58">
        <v>1003112</v>
      </c>
      <c r="S61" s="58">
        <v>180</v>
      </c>
    </row>
    <row r="62" spans="1:19" ht="15" x14ac:dyDescent="0.3">
      <c r="A62" s="9" t="s">
        <v>44</v>
      </c>
      <c r="B62" s="58">
        <v>592151</v>
      </c>
      <c r="C62" s="129">
        <v>161</v>
      </c>
      <c r="D62" s="58">
        <v>81457</v>
      </c>
      <c r="E62" s="129">
        <v>95</v>
      </c>
      <c r="F62" s="58">
        <v>6144</v>
      </c>
      <c r="G62" s="129">
        <v>158</v>
      </c>
      <c r="H62" s="58">
        <v>679752</v>
      </c>
      <c r="I62" s="58">
        <v>153</v>
      </c>
      <c r="J62" s="93"/>
      <c r="K62" s="9" t="s">
        <v>44</v>
      </c>
      <c r="L62" s="58">
        <v>604268</v>
      </c>
      <c r="M62" s="129">
        <v>161</v>
      </c>
      <c r="N62" s="58">
        <v>91301</v>
      </c>
      <c r="O62" s="129">
        <v>96</v>
      </c>
      <c r="P62" s="58">
        <v>6753</v>
      </c>
      <c r="Q62" s="129">
        <v>158</v>
      </c>
      <c r="R62" s="58">
        <v>702322</v>
      </c>
      <c r="S62" s="58">
        <v>153</v>
      </c>
    </row>
    <row r="63" spans="1:19" ht="15" x14ac:dyDescent="0.3">
      <c r="A63" s="9" t="s">
        <v>45</v>
      </c>
      <c r="B63" s="58">
        <v>383988</v>
      </c>
      <c r="C63" s="129">
        <v>130</v>
      </c>
      <c r="D63" s="58">
        <v>58302</v>
      </c>
      <c r="E63" s="129">
        <v>58</v>
      </c>
      <c r="F63" s="58">
        <v>4187</v>
      </c>
      <c r="G63" s="129">
        <v>113</v>
      </c>
      <c r="H63" s="58">
        <v>446477</v>
      </c>
      <c r="I63" s="58">
        <v>120</v>
      </c>
      <c r="J63" s="93"/>
      <c r="K63" s="9" t="s">
        <v>45</v>
      </c>
      <c r="L63" s="58">
        <v>392513</v>
      </c>
      <c r="M63" s="129">
        <v>130</v>
      </c>
      <c r="N63" s="58">
        <v>65967</v>
      </c>
      <c r="O63" s="129">
        <v>58</v>
      </c>
      <c r="P63" s="58">
        <v>4631</v>
      </c>
      <c r="Q63" s="129">
        <v>113</v>
      </c>
      <c r="R63" s="58">
        <v>463111</v>
      </c>
      <c r="S63" s="58">
        <v>120</v>
      </c>
    </row>
    <row r="64" spans="1:19" ht="15" x14ac:dyDescent="0.3">
      <c r="A64" s="9" t="s">
        <v>46</v>
      </c>
      <c r="B64" s="58">
        <v>242850</v>
      </c>
      <c r="C64" s="129">
        <v>99</v>
      </c>
      <c r="D64" s="58">
        <v>40075</v>
      </c>
      <c r="E64" s="129">
        <v>46</v>
      </c>
      <c r="F64" s="58">
        <v>2638</v>
      </c>
      <c r="G64" s="129">
        <v>88</v>
      </c>
      <c r="H64" s="58">
        <v>285563</v>
      </c>
      <c r="I64" s="58">
        <v>92</v>
      </c>
      <c r="J64" s="93"/>
      <c r="K64" s="9" t="s">
        <v>46</v>
      </c>
      <c r="L64" s="58">
        <v>249327</v>
      </c>
      <c r="M64" s="129">
        <v>99</v>
      </c>
      <c r="N64" s="58">
        <v>46635</v>
      </c>
      <c r="O64" s="129">
        <v>46</v>
      </c>
      <c r="P64" s="58">
        <v>2900</v>
      </c>
      <c r="Q64" s="129">
        <v>88</v>
      </c>
      <c r="R64" s="58">
        <v>298862</v>
      </c>
      <c r="S64" s="58">
        <v>91</v>
      </c>
    </row>
    <row r="65" spans="1:19" ht="15" x14ac:dyDescent="0.3">
      <c r="A65" s="9" t="s">
        <v>47</v>
      </c>
      <c r="B65" s="58">
        <v>150094</v>
      </c>
      <c r="C65" s="129">
        <v>69</v>
      </c>
      <c r="D65" s="58">
        <v>27603</v>
      </c>
      <c r="E65" s="129">
        <v>34</v>
      </c>
      <c r="F65" s="58">
        <v>1842</v>
      </c>
      <c r="G65" s="129">
        <v>63</v>
      </c>
      <c r="H65" s="58">
        <v>179539</v>
      </c>
      <c r="I65" s="58">
        <v>64</v>
      </c>
      <c r="J65" s="93"/>
      <c r="K65" s="9" t="s">
        <v>47</v>
      </c>
      <c r="L65" s="58">
        <v>155771</v>
      </c>
      <c r="M65" s="129">
        <v>69</v>
      </c>
      <c r="N65" s="58">
        <v>32937</v>
      </c>
      <c r="O65" s="129">
        <v>34</v>
      </c>
      <c r="P65" s="58">
        <v>2058</v>
      </c>
      <c r="Q65" s="129">
        <v>63</v>
      </c>
      <c r="R65" s="58">
        <v>190766</v>
      </c>
      <c r="S65" s="58">
        <v>63</v>
      </c>
    </row>
    <row r="66" spans="1:19" ht="15" x14ac:dyDescent="0.3">
      <c r="A66" s="9" t="s">
        <v>48</v>
      </c>
      <c r="B66" s="58">
        <v>240580</v>
      </c>
      <c r="C66" s="129">
        <v>53</v>
      </c>
      <c r="D66" s="58">
        <v>56994</v>
      </c>
      <c r="E66" s="129">
        <v>27</v>
      </c>
      <c r="F66" s="58">
        <v>3731</v>
      </c>
      <c r="G66" s="129">
        <v>50</v>
      </c>
      <c r="H66" s="58">
        <v>301305</v>
      </c>
      <c r="I66" s="58">
        <v>48</v>
      </c>
      <c r="J66" s="93"/>
      <c r="K66" s="9" t="s">
        <v>48</v>
      </c>
      <c r="L66" s="58">
        <v>262357</v>
      </c>
      <c r="M66" s="129">
        <v>53</v>
      </c>
      <c r="N66" s="58">
        <v>80467</v>
      </c>
      <c r="O66" s="129">
        <v>27</v>
      </c>
      <c r="P66" s="58">
        <v>4236</v>
      </c>
      <c r="Q66" s="129">
        <v>50</v>
      </c>
      <c r="R66" s="58">
        <v>347060</v>
      </c>
      <c r="S66" s="58">
        <v>47</v>
      </c>
    </row>
    <row r="67" spans="1:19" ht="15" x14ac:dyDescent="0.3">
      <c r="A67" s="9" t="s">
        <v>32</v>
      </c>
      <c r="B67" s="58">
        <v>1383320</v>
      </c>
      <c r="C67" s="129">
        <v>53</v>
      </c>
      <c r="D67" s="58">
        <v>224978</v>
      </c>
      <c r="E67" s="129">
        <v>27</v>
      </c>
      <c r="F67" s="58">
        <v>15103</v>
      </c>
      <c r="G67" s="129">
        <v>43</v>
      </c>
      <c r="H67" s="58">
        <v>1623401</v>
      </c>
      <c r="I67" s="58">
        <v>49</v>
      </c>
      <c r="J67" s="93"/>
      <c r="K67" s="9" t="s">
        <v>32</v>
      </c>
      <c r="L67" s="58">
        <v>1361123</v>
      </c>
      <c r="M67" s="129">
        <v>53</v>
      </c>
      <c r="N67" s="58">
        <v>194918</v>
      </c>
      <c r="O67" s="129">
        <v>27</v>
      </c>
      <c r="P67" s="58">
        <v>16291</v>
      </c>
      <c r="Q67" s="129">
        <v>50</v>
      </c>
      <c r="R67" s="58">
        <v>1572332</v>
      </c>
      <c r="S67" s="58">
        <v>50</v>
      </c>
    </row>
    <row r="68" spans="1:19" ht="15" x14ac:dyDescent="0.25">
      <c r="A68" s="132" t="s">
        <v>78</v>
      </c>
      <c r="B68" s="132">
        <v>7378726</v>
      </c>
      <c r="C68" s="133">
        <v>155</v>
      </c>
      <c r="D68" s="132">
        <v>989578</v>
      </c>
      <c r="E68" s="133">
        <v>86</v>
      </c>
      <c r="F68" s="132">
        <v>84888</v>
      </c>
      <c r="G68" s="133">
        <v>142</v>
      </c>
      <c r="H68" s="132">
        <v>8453192</v>
      </c>
      <c r="I68" s="132">
        <v>147</v>
      </c>
      <c r="J68" s="93"/>
      <c r="K68" s="132" t="s">
        <v>78</v>
      </c>
      <c r="L68" s="132">
        <v>7534663</v>
      </c>
      <c r="M68" s="133">
        <v>156</v>
      </c>
      <c r="N68" s="132">
        <v>1068389</v>
      </c>
      <c r="O68" s="133">
        <v>89</v>
      </c>
      <c r="P68" s="132">
        <v>93542</v>
      </c>
      <c r="Q68" s="133">
        <v>145</v>
      </c>
      <c r="R68" s="132">
        <v>8696594</v>
      </c>
      <c r="S68" s="132">
        <v>147</v>
      </c>
    </row>
    <row r="69" spans="1:19" ht="25.5" customHeight="1" x14ac:dyDescent="0.3">
      <c r="A69" s="137" t="str">
        <f>+INDICE!B10</f>
        <v xml:space="preserve"> Lettura dati 26 giugno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K70"/>
  <sheetViews>
    <sheetView showGridLines="0" view="pageBreakPreview" topLeftCell="D44" zoomScale="62" zoomScaleNormal="65" zoomScaleSheetLayoutView="62" workbookViewId="0">
      <selection activeCell="B1" sqref="B1"/>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6384" width="9.453125" style="73"/>
  </cols>
  <sheetData>
    <row r="1" spans="1:11" ht="56.5" customHeight="1" thickBot="1" x14ac:dyDescent="0.3">
      <c r="A1" s="388" t="s">
        <v>141</v>
      </c>
      <c r="B1" s="388"/>
      <c r="C1" s="388"/>
      <c r="D1" s="388"/>
      <c r="E1" s="388"/>
      <c r="F1" s="388"/>
      <c r="G1" s="388"/>
      <c r="H1" s="388"/>
      <c r="I1" s="388"/>
      <c r="J1" s="92"/>
    </row>
    <row r="2" spans="1:11" s="57" customFormat="1" ht="24" customHeight="1" thickTop="1" x14ac:dyDescent="0.35">
      <c r="A2" s="159"/>
      <c r="B2" s="383" t="s">
        <v>51</v>
      </c>
      <c r="C2" s="384"/>
      <c r="D2" s="383" t="s">
        <v>52</v>
      </c>
      <c r="E2" s="384"/>
      <c r="F2" s="383" t="s">
        <v>64</v>
      </c>
      <c r="G2" s="384"/>
      <c r="H2" s="383" t="s">
        <v>33</v>
      </c>
      <c r="I2" s="383"/>
      <c r="J2" s="134"/>
    </row>
    <row r="3" spans="1:11" s="9" customFormat="1" ht="64" customHeight="1" thickBot="1" x14ac:dyDescent="0.35">
      <c r="A3" s="158" t="s">
        <v>49</v>
      </c>
      <c r="B3" s="135" t="s">
        <v>103</v>
      </c>
      <c r="C3" s="29" t="s">
        <v>105</v>
      </c>
      <c r="D3" s="135" t="s">
        <v>103</v>
      </c>
      <c r="E3" s="29" t="s">
        <v>105</v>
      </c>
      <c r="F3" s="135" t="s">
        <v>103</v>
      </c>
      <c r="G3" s="29" t="s">
        <v>105</v>
      </c>
      <c r="H3" s="135" t="s">
        <v>103</v>
      </c>
      <c r="I3" s="28" t="s">
        <v>105</v>
      </c>
      <c r="J3" s="134"/>
    </row>
    <row r="4" spans="1:11" ht="24" customHeight="1" thickTop="1" x14ac:dyDescent="0.3">
      <c r="A4" s="386" t="s">
        <v>132</v>
      </c>
      <c r="B4" s="386"/>
      <c r="C4" s="386"/>
      <c r="D4" s="386"/>
      <c r="E4" s="386"/>
      <c r="F4" s="386"/>
      <c r="G4" s="386"/>
      <c r="H4" s="386"/>
      <c r="I4" s="386"/>
      <c r="J4" s="134"/>
      <c r="K4" s="9"/>
    </row>
    <row r="5" spans="1:11" s="9" customFormat="1" ht="16.5" customHeight="1" x14ac:dyDescent="0.3">
      <c r="A5" s="58" t="s">
        <v>147</v>
      </c>
      <c r="B5" s="58">
        <v>3879540</v>
      </c>
      <c r="C5" s="129">
        <v>225</v>
      </c>
      <c r="D5" s="58">
        <v>472976</v>
      </c>
      <c r="E5" s="129">
        <v>136</v>
      </c>
      <c r="F5" s="58">
        <v>49864</v>
      </c>
      <c r="G5" s="129">
        <v>195</v>
      </c>
      <c r="H5" s="58">
        <v>4402380</v>
      </c>
      <c r="I5" s="58">
        <v>215</v>
      </c>
      <c r="J5" s="134"/>
    </row>
    <row r="6" spans="1:11" s="9" customFormat="1" ht="15" x14ac:dyDescent="0.3">
      <c r="A6" s="115" t="s">
        <v>148</v>
      </c>
      <c r="B6" s="116">
        <v>1034296</v>
      </c>
      <c r="C6" s="131">
        <v>225</v>
      </c>
      <c r="D6" s="116">
        <v>111735</v>
      </c>
      <c r="E6" s="131">
        <v>142</v>
      </c>
      <c r="F6" s="116">
        <v>14727</v>
      </c>
      <c r="G6" s="131">
        <v>194</v>
      </c>
      <c r="H6" s="116">
        <v>1160758</v>
      </c>
      <c r="I6" s="116">
        <v>217</v>
      </c>
      <c r="J6" s="134"/>
    </row>
    <row r="7" spans="1:11" s="9" customFormat="1" ht="15" x14ac:dyDescent="0.3">
      <c r="A7" s="115" t="s">
        <v>149</v>
      </c>
      <c r="B7" s="116">
        <v>1651728</v>
      </c>
      <c r="C7" s="131">
        <v>226</v>
      </c>
      <c r="D7" s="116">
        <v>202952</v>
      </c>
      <c r="E7" s="131">
        <v>142</v>
      </c>
      <c r="F7" s="116">
        <v>20631</v>
      </c>
      <c r="G7" s="131">
        <v>196</v>
      </c>
      <c r="H7" s="116">
        <v>1875311</v>
      </c>
      <c r="I7" s="116">
        <v>216</v>
      </c>
      <c r="J7" s="134"/>
    </row>
    <row r="8" spans="1:11" s="9" customFormat="1" ht="15" x14ac:dyDescent="0.3">
      <c r="A8" s="115" t="s">
        <v>150</v>
      </c>
      <c r="B8" s="116">
        <v>1193516</v>
      </c>
      <c r="C8" s="131">
        <v>225</v>
      </c>
      <c r="D8" s="116">
        <v>158289</v>
      </c>
      <c r="E8" s="131">
        <v>123</v>
      </c>
      <c r="F8" s="116">
        <v>14506</v>
      </c>
      <c r="G8" s="131">
        <v>193</v>
      </c>
      <c r="H8" s="116">
        <v>1366311</v>
      </c>
      <c r="I8" s="116">
        <v>213</v>
      </c>
      <c r="J8" s="134"/>
    </row>
    <row r="9" spans="1:11" s="9" customFormat="1" ht="15" x14ac:dyDescent="0.3">
      <c r="A9" s="58" t="s">
        <v>151</v>
      </c>
      <c r="B9" s="58">
        <v>857061</v>
      </c>
      <c r="C9" s="129">
        <v>210</v>
      </c>
      <c r="D9" s="58">
        <v>121458</v>
      </c>
      <c r="E9" s="129">
        <v>109</v>
      </c>
      <c r="F9" s="58">
        <v>9832</v>
      </c>
      <c r="G9" s="129">
        <v>182</v>
      </c>
      <c r="H9" s="58">
        <v>988351</v>
      </c>
      <c r="I9" s="58">
        <v>197</v>
      </c>
      <c r="J9" s="134"/>
    </row>
    <row r="10" spans="1:11" s="9" customFormat="1" ht="15" x14ac:dyDescent="0.3">
      <c r="A10" s="58" t="s">
        <v>152</v>
      </c>
      <c r="B10" s="58">
        <v>561507</v>
      </c>
      <c r="C10" s="129">
        <v>177</v>
      </c>
      <c r="D10" s="58">
        <v>88208</v>
      </c>
      <c r="E10" s="129">
        <v>89</v>
      </c>
      <c r="F10" s="58">
        <v>6550</v>
      </c>
      <c r="G10" s="129">
        <v>157</v>
      </c>
      <c r="H10" s="58">
        <v>656265</v>
      </c>
      <c r="I10" s="58">
        <v>165</v>
      </c>
      <c r="J10" s="134"/>
    </row>
    <row r="11" spans="1:11" s="9" customFormat="1" ht="15" x14ac:dyDescent="0.3">
      <c r="A11" s="169" t="s">
        <v>153</v>
      </c>
      <c r="B11" s="58">
        <v>348467</v>
      </c>
      <c r="C11" s="129">
        <v>143</v>
      </c>
      <c r="D11" s="58">
        <v>61785</v>
      </c>
      <c r="E11" s="129">
        <v>63</v>
      </c>
      <c r="F11" s="58">
        <v>4045</v>
      </c>
      <c r="G11" s="129">
        <v>122</v>
      </c>
      <c r="H11" s="58">
        <v>414297</v>
      </c>
      <c r="I11" s="58">
        <v>131</v>
      </c>
      <c r="J11" s="134"/>
    </row>
    <row r="12" spans="1:11" s="9" customFormat="1" ht="15" x14ac:dyDescent="0.3">
      <c r="A12" s="58" t="s">
        <v>154</v>
      </c>
      <c r="B12" s="58">
        <v>211271</v>
      </c>
      <c r="C12" s="129">
        <v>109</v>
      </c>
      <c r="D12" s="58">
        <v>42212</v>
      </c>
      <c r="E12" s="129">
        <v>50</v>
      </c>
      <c r="F12" s="58">
        <v>2614</v>
      </c>
      <c r="G12" s="129">
        <v>95</v>
      </c>
      <c r="H12" s="58">
        <v>256097</v>
      </c>
      <c r="I12" s="58">
        <v>99</v>
      </c>
      <c r="J12" s="134"/>
    </row>
    <row r="13" spans="1:11" s="9" customFormat="1" ht="14.5" customHeight="1" x14ac:dyDescent="0.3">
      <c r="A13" s="58" t="s">
        <v>155</v>
      </c>
      <c r="B13" s="58">
        <v>124717</v>
      </c>
      <c r="C13" s="129">
        <v>76</v>
      </c>
      <c r="D13" s="58">
        <v>28291</v>
      </c>
      <c r="E13" s="129">
        <v>37</v>
      </c>
      <c r="F13" s="58">
        <v>1699</v>
      </c>
      <c r="G13" s="129">
        <v>69</v>
      </c>
      <c r="H13" s="58">
        <v>154707</v>
      </c>
      <c r="I13" s="58">
        <v>69</v>
      </c>
      <c r="J13" s="134"/>
    </row>
    <row r="14" spans="1:11" s="9" customFormat="1" ht="15" x14ac:dyDescent="0.3">
      <c r="A14" s="58" t="s">
        <v>156</v>
      </c>
      <c r="B14" s="58">
        <v>198037</v>
      </c>
      <c r="C14" s="129">
        <v>59</v>
      </c>
      <c r="D14" s="58">
        <v>65664</v>
      </c>
      <c r="E14" s="129">
        <v>29</v>
      </c>
      <c r="F14" s="58">
        <v>3409</v>
      </c>
      <c r="G14" s="129">
        <v>54</v>
      </c>
      <c r="H14" s="58">
        <v>267110</v>
      </c>
      <c r="I14" s="58">
        <v>51</v>
      </c>
      <c r="J14" s="134"/>
    </row>
    <row r="15" spans="1:11" s="9" customFormat="1" ht="15" x14ac:dyDescent="0.3">
      <c r="A15" s="58" t="s">
        <v>32</v>
      </c>
      <c r="B15" s="58">
        <v>1367001</v>
      </c>
      <c r="C15" s="129">
        <v>59</v>
      </c>
      <c r="D15" s="58">
        <v>194862</v>
      </c>
      <c r="E15" s="129">
        <v>30</v>
      </c>
      <c r="F15" s="58">
        <v>16518</v>
      </c>
      <c r="G15" s="129">
        <v>54</v>
      </c>
      <c r="H15" s="58">
        <v>1578381</v>
      </c>
      <c r="I15" s="58">
        <v>55</v>
      </c>
      <c r="J15" s="134"/>
    </row>
    <row r="16" spans="1:11" s="9" customFormat="1" ht="26.5" customHeight="1" x14ac:dyDescent="0.3">
      <c r="A16" s="132" t="s">
        <v>78</v>
      </c>
      <c r="B16" s="132">
        <v>7547601</v>
      </c>
      <c r="C16" s="133">
        <v>176</v>
      </c>
      <c r="D16" s="132">
        <v>1075456</v>
      </c>
      <c r="E16" s="133">
        <v>93</v>
      </c>
      <c r="F16" s="132">
        <v>94531</v>
      </c>
      <c r="G16" s="133">
        <v>153</v>
      </c>
      <c r="H16" s="132">
        <v>8717588</v>
      </c>
      <c r="I16" s="132">
        <v>165</v>
      </c>
      <c r="J16" s="134"/>
    </row>
    <row r="17" spans="1:11" ht="25.5" customHeight="1" x14ac:dyDescent="0.3">
      <c r="A17" s="386" t="s">
        <v>200</v>
      </c>
      <c r="B17" s="386"/>
      <c r="C17" s="386"/>
      <c r="D17" s="386"/>
      <c r="E17" s="386"/>
      <c r="F17" s="386"/>
      <c r="G17" s="386"/>
      <c r="H17" s="386"/>
      <c r="I17" s="386"/>
      <c r="J17" s="134"/>
      <c r="K17" s="9"/>
    </row>
    <row r="18" spans="1:11" ht="15" x14ac:dyDescent="0.25">
      <c r="A18" s="58" t="s">
        <v>147</v>
      </c>
      <c r="B18" s="58">
        <v>3797450</v>
      </c>
      <c r="C18" s="129">
        <v>225</v>
      </c>
      <c r="D18" s="58">
        <v>463244</v>
      </c>
      <c r="E18" s="129">
        <v>135</v>
      </c>
      <c r="F18" s="58">
        <v>49599</v>
      </c>
      <c r="G18" s="129">
        <v>194</v>
      </c>
      <c r="H18" s="58">
        <v>4310293</v>
      </c>
      <c r="I18" s="58">
        <v>215</v>
      </c>
    </row>
    <row r="19" spans="1:11" ht="15" x14ac:dyDescent="0.25">
      <c r="A19" s="115" t="s">
        <v>148</v>
      </c>
      <c r="B19" s="116">
        <v>882871</v>
      </c>
      <c r="C19" s="131">
        <v>224</v>
      </c>
      <c r="D19" s="116">
        <v>98716</v>
      </c>
      <c r="E19" s="131">
        <v>141</v>
      </c>
      <c r="F19" s="116">
        <v>13946</v>
      </c>
      <c r="G19" s="131">
        <v>193</v>
      </c>
      <c r="H19" s="116">
        <v>995533</v>
      </c>
      <c r="I19" s="116">
        <v>216</v>
      </c>
    </row>
    <row r="20" spans="1:11" ht="15" x14ac:dyDescent="0.25">
      <c r="A20" s="115" t="s">
        <v>149</v>
      </c>
      <c r="B20" s="116">
        <v>1678137</v>
      </c>
      <c r="C20" s="131">
        <v>226</v>
      </c>
      <c r="D20" s="116">
        <v>201855</v>
      </c>
      <c r="E20" s="131">
        <v>141</v>
      </c>
      <c r="F20" s="116">
        <v>20766</v>
      </c>
      <c r="G20" s="131">
        <v>196</v>
      </c>
      <c r="H20" s="116">
        <v>1900758</v>
      </c>
      <c r="I20" s="116">
        <v>217</v>
      </c>
    </row>
    <row r="21" spans="1:11" ht="15" x14ac:dyDescent="0.25">
      <c r="A21" s="115" t="s">
        <v>150</v>
      </c>
      <c r="B21" s="116">
        <v>1236442</v>
      </c>
      <c r="C21" s="131">
        <v>225</v>
      </c>
      <c r="D21" s="116">
        <v>162673</v>
      </c>
      <c r="E21" s="131">
        <v>122</v>
      </c>
      <c r="F21" s="116">
        <v>14887</v>
      </c>
      <c r="G21" s="131">
        <v>193</v>
      </c>
      <c r="H21" s="116">
        <v>1414002</v>
      </c>
      <c r="I21" s="116">
        <v>213</v>
      </c>
    </row>
    <row r="22" spans="1:11" ht="15" x14ac:dyDescent="0.25">
      <c r="A22" s="58" t="s">
        <v>151</v>
      </c>
      <c r="B22" s="58">
        <v>884119</v>
      </c>
      <c r="C22" s="129">
        <v>210</v>
      </c>
      <c r="D22" s="58">
        <v>123780</v>
      </c>
      <c r="E22" s="129">
        <v>108</v>
      </c>
      <c r="F22" s="58">
        <v>10122</v>
      </c>
      <c r="G22" s="129">
        <v>182</v>
      </c>
      <c r="H22" s="58">
        <v>1018021</v>
      </c>
      <c r="I22" s="58">
        <v>197</v>
      </c>
    </row>
    <row r="23" spans="1:11" ht="15" x14ac:dyDescent="0.25">
      <c r="A23" s="58" t="s">
        <v>152</v>
      </c>
      <c r="B23" s="58">
        <v>583675</v>
      </c>
      <c r="C23" s="129">
        <v>177</v>
      </c>
      <c r="D23" s="58">
        <v>90242</v>
      </c>
      <c r="E23" s="129">
        <v>89</v>
      </c>
      <c r="F23" s="58">
        <v>6725</v>
      </c>
      <c r="G23" s="129">
        <v>157</v>
      </c>
      <c r="H23" s="58">
        <v>680642</v>
      </c>
      <c r="I23" s="58">
        <v>165</v>
      </c>
    </row>
    <row r="24" spans="1:11" ht="15" x14ac:dyDescent="0.25">
      <c r="A24" s="169" t="s">
        <v>153</v>
      </c>
      <c r="B24" s="58">
        <v>364928</v>
      </c>
      <c r="C24" s="129">
        <v>143</v>
      </c>
      <c r="D24" s="58">
        <v>63403</v>
      </c>
      <c r="E24" s="129">
        <v>63</v>
      </c>
      <c r="F24" s="58">
        <v>4252</v>
      </c>
      <c r="G24" s="129">
        <v>123</v>
      </c>
      <c r="H24" s="58">
        <v>432583</v>
      </c>
      <c r="I24" s="58">
        <v>131</v>
      </c>
    </row>
    <row r="25" spans="1:11" ht="15" x14ac:dyDescent="0.25">
      <c r="A25" s="58" t="s">
        <v>154</v>
      </c>
      <c r="B25" s="58">
        <v>224398</v>
      </c>
      <c r="C25" s="129">
        <v>110</v>
      </c>
      <c r="D25" s="58">
        <v>43546</v>
      </c>
      <c r="E25" s="129">
        <v>50</v>
      </c>
      <c r="F25" s="58">
        <v>2730</v>
      </c>
      <c r="G25" s="129">
        <v>95</v>
      </c>
      <c r="H25" s="58">
        <v>270674</v>
      </c>
      <c r="I25" s="58">
        <v>100</v>
      </c>
    </row>
    <row r="26" spans="1:11" ht="15" x14ac:dyDescent="0.25">
      <c r="A26" s="58" t="s">
        <v>155</v>
      </c>
      <c r="B26" s="58">
        <v>137201</v>
      </c>
      <c r="C26" s="129">
        <v>76</v>
      </c>
      <c r="D26" s="58">
        <v>29582</v>
      </c>
      <c r="E26" s="129">
        <v>37</v>
      </c>
      <c r="F26" s="58">
        <v>1801</v>
      </c>
      <c r="G26" s="129">
        <v>69</v>
      </c>
      <c r="H26" s="58">
        <v>168584</v>
      </c>
      <c r="I26" s="58">
        <v>69</v>
      </c>
    </row>
    <row r="27" spans="1:11" ht="15" x14ac:dyDescent="0.25">
      <c r="A27" s="58" t="s">
        <v>156</v>
      </c>
      <c r="B27" s="58">
        <v>215654</v>
      </c>
      <c r="C27" s="129">
        <v>59</v>
      </c>
      <c r="D27" s="58">
        <v>68073</v>
      </c>
      <c r="E27" s="129">
        <v>29</v>
      </c>
      <c r="F27" s="58">
        <v>3595</v>
      </c>
      <c r="G27" s="129">
        <v>54</v>
      </c>
      <c r="H27" s="58">
        <v>287322</v>
      </c>
      <c r="I27" s="58">
        <v>52</v>
      </c>
    </row>
    <row r="28" spans="1:11" ht="15" x14ac:dyDescent="0.25">
      <c r="A28" s="58" t="s">
        <v>32</v>
      </c>
      <c r="B28" s="58">
        <v>1349611</v>
      </c>
      <c r="C28" s="129">
        <v>59</v>
      </c>
      <c r="D28" s="58">
        <v>192242</v>
      </c>
      <c r="E28" s="129">
        <v>30</v>
      </c>
      <c r="F28" s="58">
        <v>16349</v>
      </c>
      <c r="G28" s="129">
        <v>54</v>
      </c>
      <c r="H28" s="58">
        <v>1558202</v>
      </c>
      <c r="I28" s="58">
        <v>55</v>
      </c>
    </row>
    <row r="29" spans="1:11" ht="15" x14ac:dyDescent="0.25">
      <c r="A29" s="132" t="s">
        <v>78</v>
      </c>
      <c r="B29" s="132">
        <v>7557036</v>
      </c>
      <c r="C29" s="133">
        <v>175</v>
      </c>
      <c r="D29" s="132">
        <v>1074112</v>
      </c>
      <c r="E29" s="133">
        <v>92</v>
      </c>
      <c r="F29" s="132">
        <v>95173</v>
      </c>
      <c r="G29" s="133">
        <v>152</v>
      </c>
      <c r="H29" s="132">
        <v>8726321</v>
      </c>
      <c r="I29" s="132">
        <v>165</v>
      </c>
    </row>
    <row r="30" spans="1:11" ht="25.5" customHeight="1" x14ac:dyDescent="0.3">
      <c r="A30" s="386" t="s">
        <v>208</v>
      </c>
      <c r="B30" s="386"/>
      <c r="C30" s="386"/>
      <c r="D30" s="386"/>
      <c r="E30" s="386"/>
      <c r="F30" s="386"/>
      <c r="G30" s="386"/>
      <c r="H30" s="386"/>
      <c r="I30" s="386"/>
      <c r="J30" s="134"/>
      <c r="K30" s="9"/>
    </row>
    <row r="31" spans="1:11" ht="15" x14ac:dyDescent="0.25">
      <c r="A31" s="58" t="s">
        <v>147</v>
      </c>
      <c r="B31" s="58">
        <v>3168098</v>
      </c>
      <c r="C31" s="129">
        <v>227</v>
      </c>
      <c r="D31" s="58">
        <v>361472</v>
      </c>
      <c r="E31" s="129">
        <v>123</v>
      </c>
      <c r="F31" s="58">
        <v>43354</v>
      </c>
      <c r="G31" s="129">
        <v>192</v>
      </c>
      <c r="H31" s="58">
        <v>3572924</v>
      </c>
      <c r="I31" s="58">
        <v>216</v>
      </c>
    </row>
    <row r="32" spans="1:11" ht="15" x14ac:dyDescent="0.25">
      <c r="A32" s="115" t="s">
        <v>148</v>
      </c>
      <c r="B32" s="116">
        <v>712200</v>
      </c>
      <c r="C32" s="131">
        <v>225</v>
      </c>
      <c r="D32" s="116">
        <v>75568</v>
      </c>
      <c r="E32" s="131">
        <v>127</v>
      </c>
      <c r="F32" s="116">
        <v>12646</v>
      </c>
      <c r="G32" s="131">
        <v>192</v>
      </c>
      <c r="H32" s="116">
        <v>800414</v>
      </c>
      <c r="I32" s="116">
        <v>215</v>
      </c>
    </row>
    <row r="33" spans="1:9" ht="15" x14ac:dyDescent="0.25">
      <c r="A33" s="115" t="s">
        <v>149</v>
      </c>
      <c r="B33" s="116">
        <v>1432332</v>
      </c>
      <c r="C33" s="131">
        <v>228</v>
      </c>
      <c r="D33" s="116">
        <v>162273</v>
      </c>
      <c r="E33" s="131">
        <v>128</v>
      </c>
      <c r="F33" s="116">
        <v>18295</v>
      </c>
      <c r="G33" s="131">
        <v>194</v>
      </c>
      <c r="H33" s="116">
        <v>1612900</v>
      </c>
      <c r="I33" s="116">
        <v>217</v>
      </c>
    </row>
    <row r="34" spans="1:9" ht="15" x14ac:dyDescent="0.25">
      <c r="A34" s="115" t="s">
        <v>150</v>
      </c>
      <c r="B34" s="116">
        <v>1023566</v>
      </c>
      <c r="C34" s="131">
        <v>226</v>
      </c>
      <c r="D34" s="116">
        <v>123631</v>
      </c>
      <c r="E34" s="131">
        <v>114</v>
      </c>
      <c r="F34" s="116">
        <v>12413</v>
      </c>
      <c r="G34" s="131">
        <v>191</v>
      </c>
      <c r="H34" s="116">
        <v>1159610</v>
      </c>
      <c r="I34" s="116">
        <v>214</v>
      </c>
    </row>
    <row r="35" spans="1:9" ht="15" x14ac:dyDescent="0.25">
      <c r="A35" s="58" t="s">
        <v>151</v>
      </c>
      <c r="B35" s="58">
        <v>705257</v>
      </c>
      <c r="C35" s="129">
        <v>212</v>
      </c>
      <c r="D35" s="58">
        <v>87298</v>
      </c>
      <c r="E35" s="129">
        <v>103</v>
      </c>
      <c r="F35" s="58">
        <v>7882</v>
      </c>
      <c r="G35" s="129">
        <v>180</v>
      </c>
      <c r="H35" s="58">
        <v>800437</v>
      </c>
      <c r="I35" s="58">
        <v>199</v>
      </c>
    </row>
    <row r="36" spans="1:9" ht="15" x14ac:dyDescent="0.25">
      <c r="A36" s="58" t="s">
        <v>152</v>
      </c>
      <c r="B36" s="58">
        <v>453448</v>
      </c>
      <c r="C36" s="129">
        <v>179</v>
      </c>
      <c r="D36" s="58">
        <v>60854</v>
      </c>
      <c r="E36" s="129">
        <v>86</v>
      </c>
      <c r="F36" s="58">
        <v>5067</v>
      </c>
      <c r="G36" s="129">
        <v>154</v>
      </c>
      <c r="H36" s="58">
        <v>519369</v>
      </c>
      <c r="I36" s="58">
        <v>168</v>
      </c>
    </row>
    <row r="37" spans="1:9" ht="15" x14ac:dyDescent="0.25">
      <c r="A37" s="169" t="s">
        <v>153</v>
      </c>
      <c r="B37" s="58">
        <v>274837</v>
      </c>
      <c r="C37" s="129">
        <v>145</v>
      </c>
      <c r="D37" s="58">
        <v>39768</v>
      </c>
      <c r="E37" s="129">
        <v>64</v>
      </c>
      <c r="F37" s="58">
        <v>3160</v>
      </c>
      <c r="G37" s="129">
        <v>123</v>
      </c>
      <c r="H37" s="58">
        <v>317765</v>
      </c>
      <c r="I37" s="58">
        <v>135</v>
      </c>
    </row>
    <row r="38" spans="1:9" ht="15" x14ac:dyDescent="0.25">
      <c r="A38" s="58" t="s">
        <v>154</v>
      </c>
      <c r="B38" s="58">
        <v>160848</v>
      </c>
      <c r="C38" s="129">
        <v>111</v>
      </c>
      <c r="D38" s="58">
        <v>25342</v>
      </c>
      <c r="E38" s="129">
        <v>50</v>
      </c>
      <c r="F38" s="58">
        <v>1878</v>
      </c>
      <c r="G38" s="129">
        <v>95</v>
      </c>
      <c r="H38" s="58">
        <v>188068</v>
      </c>
      <c r="I38" s="58">
        <v>103</v>
      </c>
    </row>
    <row r="39" spans="1:9" ht="15" x14ac:dyDescent="0.25">
      <c r="A39" s="58" t="s">
        <v>155</v>
      </c>
      <c r="B39" s="58">
        <v>85448</v>
      </c>
      <c r="C39" s="129">
        <v>78</v>
      </c>
      <c r="D39" s="58">
        <v>15327</v>
      </c>
      <c r="E39" s="129">
        <v>37</v>
      </c>
      <c r="F39" s="58">
        <v>1157</v>
      </c>
      <c r="G39" s="129">
        <v>69</v>
      </c>
      <c r="H39" s="58">
        <v>101932</v>
      </c>
      <c r="I39" s="58">
        <v>72</v>
      </c>
    </row>
    <row r="40" spans="1:9" ht="15" x14ac:dyDescent="0.25">
      <c r="A40" s="58" t="s">
        <v>156</v>
      </c>
      <c r="B40" s="58">
        <v>97367</v>
      </c>
      <c r="C40" s="129">
        <v>61</v>
      </c>
      <c r="D40" s="58">
        <v>26797</v>
      </c>
      <c r="E40" s="129">
        <v>30</v>
      </c>
      <c r="F40" s="58">
        <v>2000</v>
      </c>
      <c r="G40" s="129">
        <v>54</v>
      </c>
      <c r="H40" s="58">
        <v>126164</v>
      </c>
      <c r="I40" s="58">
        <v>54</v>
      </c>
    </row>
    <row r="41" spans="1:9" ht="15" x14ac:dyDescent="0.25">
      <c r="A41" s="58" t="s">
        <v>32</v>
      </c>
      <c r="B41" s="58">
        <v>2771659</v>
      </c>
      <c r="C41" s="129">
        <v>59</v>
      </c>
      <c r="D41" s="58">
        <v>474978</v>
      </c>
      <c r="E41" s="129">
        <v>30</v>
      </c>
      <c r="F41" s="58">
        <v>37296</v>
      </c>
      <c r="G41" s="129">
        <v>54</v>
      </c>
      <c r="H41" s="58">
        <v>3283933</v>
      </c>
      <c r="I41" s="58">
        <v>55</v>
      </c>
    </row>
    <row r="42" spans="1:9" ht="15" x14ac:dyDescent="0.25">
      <c r="A42" s="132" t="s">
        <v>78</v>
      </c>
      <c r="B42" s="132">
        <v>7716962</v>
      </c>
      <c r="C42" s="133">
        <v>153</v>
      </c>
      <c r="D42" s="132">
        <v>1091836</v>
      </c>
      <c r="E42" s="133">
        <v>72</v>
      </c>
      <c r="F42" s="132">
        <v>101794</v>
      </c>
      <c r="G42" s="133">
        <v>131</v>
      </c>
      <c r="H42" s="132">
        <v>8910592</v>
      </c>
      <c r="I42" s="132">
        <v>143</v>
      </c>
    </row>
    <row r="43" spans="1:9" ht="32" customHeight="1" x14ac:dyDescent="0.25">
      <c r="A43" s="386" t="s">
        <v>215</v>
      </c>
      <c r="B43" s="386"/>
      <c r="C43" s="386"/>
      <c r="D43" s="386"/>
      <c r="E43" s="386"/>
      <c r="F43" s="386"/>
      <c r="G43" s="386"/>
      <c r="H43" s="386"/>
      <c r="I43" s="386"/>
    </row>
    <row r="44" spans="1:9" ht="15" x14ac:dyDescent="0.25">
      <c r="A44" s="58" t="s">
        <v>147</v>
      </c>
      <c r="B44" s="58">
        <v>3460097</v>
      </c>
      <c r="C44" s="129">
        <v>227</v>
      </c>
      <c r="D44" s="58">
        <v>401510</v>
      </c>
      <c r="E44" s="129">
        <v>123</v>
      </c>
      <c r="F44" s="58">
        <v>47508</v>
      </c>
      <c r="G44" s="129">
        <v>193</v>
      </c>
      <c r="H44" s="58">
        <v>3909115</v>
      </c>
      <c r="I44" s="58">
        <v>216</v>
      </c>
    </row>
    <row r="45" spans="1:9" ht="15" x14ac:dyDescent="0.25">
      <c r="A45" s="115" t="s">
        <v>148</v>
      </c>
      <c r="B45" s="116">
        <v>749683</v>
      </c>
      <c r="C45" s="131">
        <v>228</v>
      </c>
      <c r="D45" s="116">
        <v>81193</v>
      </c>
      <c r="E45" s="131">
        <v>128</v>
      </c>
      <c r="F45" s="116">
        <v>13487</v>
      </c>
      <c r="G45" s="131">
        <v>192</v>
      </c>
      <c r="H45" s="116">
        <v>844363</v>
      </c>
      <c r="I45" s="116">
        <v>218</v>
      </c>
    </row>
    <row r="46" spans="1:9" ht="15" x14ac:dyDescent="0.25">
      <c r="A46" s="115" t="s">
        <v>149</v>
      </c>
      <c r="B46" s="116">
        <v>1552969</v>
      </c>
      <c r="C46" s="131">
        <v>227</v>
      </c>
      <c r="D46" s="116">
        <v>178484</v>
      </c>
      <c r="E46" s="131">
        <v>128</v>
      </c>
      <c r="F46" s="116">
        <v>19988</v>
      </c>
      <c r="G46" s="131">
        <v>194</v>
      </c>
      <c r="H46" s="116">
        <v>1751441</v>
      </c>
      <c r="I46" s="116">
        <v>217</v>
      </c>
    </row>
    <row r="47" spans="1:9" ht="15" x14ac:dyDescent="0.25">
      <c r="A47" s="115" t="s">
        <v>150</v>
      </c>
      <c r="B47" s="116">
        <v>1157445</v>
      </c>
      <c r="C47" s="131">
        <v>225</v>
      </c>
      <c r="D47" s="116">
        <v>141833</v>
      </c>
      <c r="E47" s="131">
        <v>114</v>
      </c>
      <c r="F47" s="116">
        <v>14033</v>
      </c>
      <c r="G47" s="131">
        <v>191</v>
      </c>
      <c r="H47" s="116">
        <v>1313311</v>
      </c>
      <c r="I47" s="116">
        <v>213</v>
      </c>
    </row>
    <row r="48" spans="1:9" ht="15" x14ac:dyDescent="0.25">
      <c r="A48" s="58" t="s">
        <v>151</v>
      </c>
      <c r="B48" s="58">
        <v>822635</v>
      </c>
      <c r="C48" s="129">
        <v>210</v>
      </c>
      <c r="D48" s="58">
        <v>103312</v>
      </c>
      <c r="E48" s="129">
        <v>103</v>
      </c>
      <c r="F48" s="58">
        <v>9137</v>
      </c>
      <c r="G48" s="129">
        <v>180</v>
      </c>
      <c r="H48" s="58">
        <v>935084</v>
      </c>
      <c r="I48" s="58">
        <v>198</v>
      </c>
    </row>
    <row r="49" spans="1:9" ht="15" x14ac:dyDescent="0.25">
      <c r="A49" s="58" t="s">
        <v>152</v>
      </c>
      <c r="B49" s="58">
        <v>540741</v>
      </c>
      <c r="C49" s="129">
        <v>178</v>
      </c>
      <c r="D49" s="58">
        <v>73238</v>
      </c>
      <c r="E49" s="129">
        <v>86</v>
      </c>
      <c r="F49" s="58">
        <v>5990</v>
      </c>
      <c r="G49" s="129">
        <v>154</v>
      </c>
      <c r="H49" s="58">
        <v>619969</v>
      </c>
      <c r="I49" s="58">
        <v>167</v>
      </c>
    </row>
    <row r="50" spans="1:9" ht="15" x14ac:dyDescent="0.25">
      <c r="A50" s="169" t="s">
        <v>153</v>
      </c>
      <c r="B50" s="58">
        <v>334127</v>
      </c>
      <c r="C50" s="129">
        <v>144</v>
      </c>
      <c r="D50" s="58">
        <v>48952</v>
      </c>
      <c r="E50" s="129">
        <v>64</v>
      </c>
      <c r="F50" s="58">
        <v>3815</v>
      </c>
      <c r="G50" s="129">
        <v>123</v>
      </c>
      <c r="H50" s="58">
        <v>386894</v>
      </c>
      <c r="I50" s="58">
        <v>134</v>
      </c>
    </row>
    <row r="51" spans="1:9" ht="15" x14ac:dyDescent="0.25">
      <c r="A51" s="58" t="s">
        <v>154</v>
      </c>
      <c r="B51" s="58">
        <v>200781</v>
      </c>
      <c r="C51" s="129">
        <v>110</v>
      </c>
      <c r="D51" s="58">
        <v>32265</v>
      </c>
      <c r="E51" s="129">
        <v>51</v>
      </c>
      <c r="F51" s="58">
        <v>2340</v>
      </c>
      <c r="G51" s="129">
        <v>95</v>
      </c>
      <c r="H51" s="58">
        <v>235386</v>
      </c>
      <c r="I51" s="58">
        <v>102</v>
      </c>
    </row>
    <row r="52" spans="1:9" ht="15" x14ac:dyDescent="0.25">
      <c r="A52" s="58" t="s">
        <v>155</v>
      </c>
      <c r="B52" s="58">
        <v>108817</v>
      </c>
      <c r="C52" s="129">
        <v>78</v>
      </c>
      <c r="D52" s="58">
        <v>19909</v>
      </c>
      <c r="E52" s="129">
        <v>38</v>
      </c>
      <c r="F52" s="58">
        <v>1454</v>
      </c>
      <c r="G52" s="129">
        <v>69</v>
      </c>
      <c r="H52" s="58">
        <v>130180</v>
      </c>
      <c r="I52" s="58">
        <v>71</v>
      </c>
    </row>
    <row r="53" spans="1:9" ht="15" x14ac:dyDescent="0.25">
      <c r="A53" s="58" t="s">
        <v>156</v>
      </c>
      <c r="B53" s="58">
        <v>131980</v>
      </c>
      <c r="C53" s="129">
        <v>60</v>
      </c>
      <c r="D53" s="58">
        <v>36760</v>
      </c>
      <c r="E53" s="129">
        <v>30</v>
      </c>
      <c r="F53" s="58">
        <v>2630</v>
      </c>
      <c r="G53" s="129">
        <v>54</v>
      </c>
      <c r="H53" s="58">
        <v>171370</v>
      </c>
      <c r="I53" s="58">
        <v>54</v>
      </c>
    </row>
    <row r="54" spans="1:9" ht="15" x14ac:dyDescent="0.25">
      <c r="A54" s="58" t="s">
        <v>32</v>
      </c>
      <c r="B54" s="58">
        <v>2049104</v>
      </c>
      <c r="C54" s="129">
        <v>58</v>
      </c>
      <c r="D54" s="58">
        <v>360041</v>
      </c>
      <c r="E54" s="129">
        <v>29</v>
      </c>
      <c r="F54" s="58">
        <v>21174</v>
      </c>
      <c r="G54" s="129">
        <v>54</v>
      </c>
      <c r="H54" s="58">
        <v>2430319</v>
      </c>
      <c r="I54" s="58">
        <v>54</v>
      </c>
    </row>
    <row r="55" spans="1:9" ht="15" x14ac:dyDescent="0.25">
      <c r="A55" s="132" t="s">
        <v>78</v>
      </c>
      <c r="B55" s="132">
        <v>7648282</v>
      </c>
      <c r="C55" s="133">
        <v>165</v>
      </c>
      <c r="D55" s="132">
        <v>1075987</v>
      </c>
      <c r="E55" s="133">
        <v>77</v>
      </c>
      <c r="F55" s="132">
        <v>94048</v>
      </c>
      <c r="G55" s="133">
        <v>147</v>
      </c>
      <c r="H55" s="132">
        <v>8818317</v>
      </c>
      <c r="I55" s="132">
        <v>154</v>
      </c>
    </row>
    <row r="56" spans="1:9" ht="24" customHeight="1" x14ac:dyDescent="0.25">
      <c r="A56" s="386" t="s">
        <v>225</v>
      </c>
      <c r="B56" s="386"/>
      <c r="C56" s="386"/>
      <c r="D56" s="386"/>
      <c r="E56" s="386"/>
      <c r="F56" s="386"/>
      <c r="G56" s="386"/>
      <c r="H56" s="386"/>
      <c r="I56" s="386"/>
    </row>
    <row r="57" spans="1:9" ht="15" x14ac:dyDescent="0.25">
      <c r="A57" s="58" t="s">
        <v>147</v>
      </c>
      <c r="B57" s="58">
        <v>3506558</v>
      </c>
      <c r="C57" s="129">
        <v>226</v>
      </c>
      <c r="D57" s="58">
        <v>409258</v>
      </c>
      <c r="E57" s="129">
        <v>123</v>
      </c>
      <c r="F57" s="58">
        <v>48142</v>
      </c>
      <c r="G57" s="129">
        <v>193</v>
      </c>
      <c r="H57" s="58">
        <v>3963958</v>
      </c>
      <c r="I57" s="58">
        <v>215</v>
      </c>
    </row>
    <row r="58" spans="1:9" ht="15" x14ac:dyDescent="0.25">
      <c r="A58" s="115" t="s">
        <v>148</v>
      </c>
      <c r="B58" s="116">
        <v>751324</v>
      </c>
      <c r="C58" s="131">
        <v>227</v>
      </c>
      <c r="D58" s="116">
        <v>81747</v>
      </c>
      <c r="E58" s="131">
        <v>128</v>
      </c>
      <c r="F58" s="116">
        <v>13573</v>
      </c>
      <c r="G58" s="131">
        <v>193</v>
      </c>
      <c r="H58" s="116">
        <v>846644</v>
      </c>
      <c r="I58" s="116">
        <v>217</v>
      </c>
    </row>
    <row r="59" spans="1:9" ht="15" x14ac:dyDescent="0.25">
      <c r="A59" s="115" t="s">
        <v>149</v>
      </c>
      <c r="B59" s="116">
        <v>1571409</v>
      </c>
      <c r="C59" s="131">
        <v>227</v>
      </c>
      <c r="D59" s="116">
        <v>181590</v>
      </c>
      <c r="E59" s="131">
        <v>128</v>
      </c>
      <c r="F59" s="116">
        <v>20252</v>
      </c>
      <c r="G59" s="131">
        <v>194</v>
      </c>
      <c r="H59" s="116">
        <v>1773251</v>
      </c>
      <c r="I59" s="116">
        <v>216</v>
      </c>
    </row>
    <row r="60" spans="1:9" ht="15" x14ac:dyDescent="0.25">
      <c r="A60" s="115" t="s">
        <v>150</v>
      </c>
      <c r="B60" s="116">
        <v>1183825</v>
      </c>
      <c r="C60" s="131">
        <v>224</v>
      </c>
      <c r="D60" s="116">
        <v>145921</v>
      </c>
      <c r="E60" s="131">
        <v>114</v>
      </c>
      <c r="F60" s="116">
        <v>14317</v>
      </c>
      <c r="G60" s="131">
        <v>191</v>
      </c>
      <c r="H60" s="116">
        <v>1344063</v>
      </c>
      <c r="I60" s="116">
        <v>212</v>
      </c>
    </row>
    <row r="61" spans="1:9" ht="15" x14ac:dyDescent="0.25">
      <c r="A61" s="58" t="s">
        <v>151</v>
      </c>
      <c r="B61" s="58">
        <v>846619</v>
      </c>
      <c r="C61" s="129">
        <v>210</v>
      </c>
      <c r="D61" s="58">
        <v>107225</v>
      </c>
      <c r="E61" s="129">
        <v>103</v>
      </c>
      <c r="F61" s="58">
        <v>9382</v>
      </c>
      <c r="G61" s="129">
        <v>180</v>
      </c>
      <c r="H61" s="58">
        <v>963226</v>
      </c>
      <c r="I61" s="58">
        <v>198</v>
      </c>
    </row>
    <row r="62" spans="1:9" ht="15" x14ac:dyDescent="0.25">
      <c r="A62" s="58" t="s">
        <v>152</v>
      </c>
      <c r="B62" s="58">
        <v>559998</v>
      </c>
      <c r="C62" s="129">
        <v>177</v>
      </c>
      <c r="D62" s="58">
        <v>76285</v>
      </c>
      <c r="E62" s="129">
        <v>85</v>
      </c>
      <c r="F62" s="58">
        <v>6154</v>
      </c>
      <c r="G62" s="129">
        <v>154</v>
      </c>
      <c r="H62" s="58">
        <v>642437</v>
      </c>
      <c r="I62" s="58">
        <v>166</v>
      </c>
    </row>
    <row r="63" spans="1:9" ht="15" x14ac:dyDescent="0.25">
      <c r="A63" s="169" t="s">
        <v>153</v>
      </c>
      <c r="B63" s="58">
        <v>347164</v>
      </c>
      <c r="C63" s="129">
        <v>143</v>
      </c>
      <c r="D63" s="58">
        <v>51089</v>
      </c>
      <c r="E63" s="129">
        <v>64</v>
      </c>
      <c r="F63" s="58">
        <v>3941</v>
      </c>
      <c r="G63" s="129">
        <v>123</v>
      </c>
      <c r="H63" s="58">
        <v>402194</v>
      </c>
      <c r="I63" s="58">
        <v>133</v>
      </c>
    </row>
    <row r="64" spans="1:9" ht="15" x14ac:dyDescent="0.25">
      <c r="A64" s="58" t="s">
        <v>154</v>
      </c>
      <c r="B64" s="58">
        <v>209005</v>
      </c>
      <c r="C64" s="129">
        <v>110</v>
      </c>
      <c r="D64" s="58">
        <v>33613</v>
      </c>
      <c r="E64" s="129">
        <v>51</v>
      </c>
      <c r="F64" s="58">
        <v>2416</v>
      </c>
      <c r="G64" s="129">
        <v>95</v>
      </c>
      <c r="H64" s="58">
        <v>245034</v>
      </c>
      <c r="I64" s="58">
        <v>102</v>
      </c>
    </row>
    <row r="65" spans="1:9" ht="15" x14ac:dyDescent="0.25">
      <c r="A65" s="58" t="s">
        <v>155</v>
      </c>
      <c r="B65" s="58">
        <v>113646</v>
      </c>
      <c r="C65" s="129">
        <v>77</v>
      </c>
      <c r="D65" s="58">
        <v>20715</v>
      </c>
      <c r="E65" s="129">
        <v>37</v>
      </c>
      <c r="F65" s="58">
        <v>1494</v>
      </c>
      <c r="G65" s="129">
        <v>69</v>
      </c>
      <c r="H65" s="58">
        <v>135855</v>
      </c>
      <c r="I65" s="58">
        <v>71</v>
      </c>
    </row>
    <row r="66" spans="1:9" ht="15" x14ac:dyDescent="0.25">
      <c r="A66" s="58" t="s">
        <v>156</v>
      </c>
      <c r="B66" s="58">
        <v>139058</v>
      </c>
      <c r="C66" s="129">
        <v>60</v>
      </c>
      <c r="D66" s="58">
        <v>38552</v>
      </c>
      <c r="E66" s="129">
        <v>30</v>
      </c>
      <c r="F66" s="58">
        <v>2746</v>
      </c>
      <c r="G66" s="129">
        <v>54</v>
      </c>
      <c r="H66" s="58">
        <v>180356</v>
      </c>
      <c r="I66" s="58">
        <v>54</v>
      </c>
    </row>
    <row r="67" spans="1:9" ht="15" x14ac:dyDescent="0.25">
      <c r="A67" s="58" t="s">
        <v>32</v>
      </c>
      <c r="B67" s="58">
        <v>1872678</v>
      </c>
      <c r="C67" s="129">
        <v>58</v>
      </c>
      <c r="D67" s="58">
        <v>325580</v>
      </c>
      <c r="E67" s="129">
        <v>29</v>
      </c>
      <c r="F67" s="58">
        <v>19336</v>
      </c>
      <c r="G67" s="129">
        <v>54</v>
      </c>
      <c r="H67" s="58">
        <v>2217594</v>
      </c>
      <c r="I67" s="58">
        <v>53</v>
      </c>
    </row>
    <row r="68" spans="1:9" ht="15" x14ac:dyDescent="0.25">
      <c r="A68" s="132" t="s">
        <v>78</v>
      </c>
      <c r="B68" s="132">
        <v>7594726</v>
      </c>
      <c r="C68" s="133">
        <v>167</v>
      </c>
      <c r="D68" s="132">
        <v>1062317</v>
      </c>
      <c r="E68" s="133">
        <v>79</v>
      </c>
      <c r="F68" s="132">
        <v>93611</v>
      </c>
      <c r="G68" s="133">
        <v>149</v>
      </c>
      <c r="H68" s="132">
        <v>8750654</v>
      </c>
      <c r="I68" s="132">
        <v>156</v>
      </c>
    </row>
    <row r="70" spans="1:9" x14ac:dyDescent="0.25">
      <c r="A70" s="324" t="str">
        <f>+INDICE!B10</f>
        <v xml:space="preserve"> Lettura dati 26 giugno 2023</v>
      </c>
    </row>
  </sheetData>
  <mergeCells count="10">
    <mergeCell ref="A56:I56"/>
    <mergeCell ref="A43:I43"/>
    <mergeCell ref="A30:I30"/>
    <mergeCell ref="A17:I17"/>
    <mergeCell ref="A1:I1"/>
    <mergeCell ref="A4:I4"/>
    <mergeCell ref="B2:C2"/>
    <mergeCell ref="D2:E2"/>
    <mergeCell ref="F2:G2"/>
    <mergeCell ref="H2:I2"/>
  </mergeCells>
  <pageMargins left="0.70866141732283472" right="0.70866141732283472" top="0.94488188976377963" bottom="0.74803149606299213" header="0.31496062992125984" footer="0.31496062992125984"/>
  <pageSetup paperSize="9" scale="38"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view="pageBreakPreview" topLeftCell="A13"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4.08984375" style="1" customWidth="1"/>
    <col min="5" max="5" width="15.1796875" style="1" bestFit="1" customWidth="1"/>
    <col min="6" max="6" width="13.36328125" style="1" customWidth="1"/>
    <col min="7" max="7" width="14" style="1" customWidth="1"/>
    <col min="8" max="8" width="15.1796875" style="1" bestFit="1" customWidth="1"/>
    <col min="9" max="9" width="12.7265625" style="1" customWidth="1"/>
    <col min="10" max="10" width="14.453125" style="1" customWidth="1"/>
    <col min="11" max="11" width="15.36328125" style="1" customWidth="1"/>
    <col min="12" max="12" width="11.453125" style="1" customWidth="1"/>
    <col min="13" max="13" width="15.7265625" style="1" customWidth="1"/>
    <col min="14" max="14" width="14.81640625" style="1" customWidth="1"/>
    <col min="15" max="15" width="11.453125" style="1" customWidth="1"/>
    <col min="16" max="16" width="14.36328125" style="1" customWidth="1"/>
    <col min="17" max="17" width="17.90625" style="94" bestFit="1" customWidth="1"/>
    <col min="18" max="18" width="23.453125" style="94" customWidth="1"/>
    <col min="19" max="19" width="13.453125" style="94" bestFit="1" customWidth="1"/>
    <col min="20" max="20" width="17.90625" style="94" bestFit="1" customWidth="1"/>
    <col min="21" max="22" width="13.36328125" style="94" bestFit="1" customWidth="1"/>
    <col min="23" max="23" width="13.26953125" style="94"/>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7"/>
      <c r="B2" s="378" t="s">
        <v>36</v>
      </c>
      <c r="C2" s="378"/>
      <c r="D2" s="378"/>
      <c r="E2" s="378"/>
      <c r="F2" s="378"/>
      <c r="G2" s="378"/>
      <c r="H2" s="378"/>
      <c r="I2" s="378"/>
      <c r="J2" s="378"/>
      <c r="K2" s="378"/>
      <c r="L2" s="378"/>
      <c r="M2" s="378"/>
      <c r="N2" s="378"/>
      <c r="O2" s="378"/>
      <c r="P2" s="378"/>
      <c r="Q2" s="208"/>
    </row>
    <row r="3" spans="1:23" ht="28.5" customHeight="1" x14ac:dyDescent="0.35">
      <c r="A3" s="391" t="s">
        <v>74</v>
      </c>
      <c r="B3" s="376" t="s">
        <v>3</v>
      </c>
      <c r="C3" s="376"/>
      <c r="D3" s="377"/>
      <c r="E3" s="376" t="s">
        <v>22</v>
      </c>
      <c r="F3" s="376"/>
      <c r="G3" s="377"/>
      <c r="H3" s="376" t="s">
        <v>23</v>
      </c>
      <c r="I3" s="376"/>
      <c r="J3" s="377"/>
      <c r="K3" s="376" t="s">
        <v>70</v>
      </c>
      <c r="L3" s="376"/>
      <c r="M3" s="377"/>
      <c r="N3" s="376" t="s">
        <v>86</v>
      </c>
      <c r="O3" s="376"/>
      <c r="P3" s="377"/>
      <c r="Q3" s="208"/>
    </row>
    <row r="4" spans="1:23" s="140" customFormat="1" ht="100" customHeight="1" thickBot="1" x14ac:dyDescent="0.4">
      <c r="A4" s="354"/>
      <c r="B4" s="125" t="s">
        <v>114</v>
      </c>
      <c r="C4" s="125" t="s">
        <v>106</v>
      </c>
      <c r="D4" s="125" t="s">
        <v>107</v>
      </c>
      <c r="E4" s="125" t="s">
        <v>114</v>
      </c>
      <c r="F4" s="125" t="s">
        <v>106</v>
      </c>
      <c r="G4" s="125" t="s">
        <v>107</v>
      </c>
      <c r="H4" s="125" t="s">
        <v>114</v>
      </c>
      <c r="I4" s="125" t="s">
        <v>106</v>
      </c>
      <c r="J4" s="125" t="s">
        <v>107</v>
      </c>
      <c r="K4" s="125" t="s">
        <v>114</v>
      </c>
      <c r="L4" s="125" t="s">
        <v>106</v>
      </c>
      <c r="M4" s="125" t="s">
        <v>107</v>
      </c>
      <c r="N4" s="125" t="s">
        <v>114</v>
      </c>
      <c r="O4" s="125" t="s">
        <v>106</v>
      </c>
      <c r="P4" s="125" t="s">
        <v>107</v>
      </c>
      <c r="Q4" s="208"/>
      <c r="R4" s="94"/>
      <c r="S4" s="94"/>
      <c r="T4" s="94"/>
      <c r="U4" s="94"/>
      <c r="V4" s="94"/>
      <c r="W4" s="94"/>
    </row>
    <row r="5" spans="1:23" ht="18" customHeight="1" thickTop="1" x14ac:dyDescent="0.35">
      <c r="A5" s="58" t="s">
        <v>53</v>
      </c>
      <c r="B5" s="58">
        <v>2230701</v>
      </c>
      <c r="C5" s="209">
        <v>1.69</v>
      </c>
      <c r="D5" s="58">
        <v>330</v>
      </c>
      <c r="E5" s="58">
        <v>2234157</v>
      </c>
      <c r="F5" s="209">
        <v>1.69</v>
      </c>
      <c r="G5" s="58">
        <v>330</v>
      </c>
      <c r="H5" s="58">
        <v>2277098</v>
      </c>
      <c r="I5" s="209">
        <v>1.7</v>
      </c>
      <c r="J5" s="58">
        <v>331</v>
      </c>
      <c r="K5" s="58">
        <v>2276682</v>
      </c>
      <c r="L5" s="209">
        <v>1.7</v>
      </c>
      <c r="M5" s="58">
        <v>331</v>
      </c>
      <c r="N5" s="58">
        <v>2259965</v>
      </c>
      <c r="O5" s="209">
        <v>1.69</v>
      </c>
      <c r="P5" s="58">
        <v>331</v>
      </c>
    </row>
    <row r="6" spans="1:23" ht="18" customHeight="1" x14ac:dyDescent="0.35">
      <c r="A6" s="115" t="s">
        <v>55</v>
      </c>
      <c r="B6" s="116">
        <v>511160</v>
      </c>
      <c r="C6" s="210">
        <v>1.71</v>
      </c>
      <c r="D6" s="116">
        <v>331</v>
      </c>
      <c r="E6" s="116">
        <v>511759</v>
      </c>
      <c r="F6" s="210">
        <v>1.71</v>
      </c>
      <c r="G6" s="116">
        <v>330</v>
      </c>
      <c r="H6" s="116">
        <v>547268</v>
      </c>
      <c r="I6" s="210">
        <v>1.73</v>
      </c>
      <c r="J6" s="116">
        <v>334</v>
      </c>
      <c r="K6" s="116">
        <v>545472</v>
      </c>
      <c r="L6" s="210">
        <v>1.73</v>
      </c>
      <c r="M6" s="116">
        <v>335</v>
      </c>
      <c r="N6" s="116">
        <v>523907</v>
      </c>
      <c r="O6" s="210">
        <v>1.73</v>
      </c>
      <c r="P6" s="116">
        <v>335</v>
      </c>
    </row>
    <row r="7" spans="1:23" ht="18" customHeight="1" x14ac:dyDescent="0.35">
      <c r="A7" s="115" t="s">
        <v>41</v>
      </c>
      <c r="B7" s="116">
        <v>940382</v>
      </c>
      <c r="C7" s="210">
        <v>1.75</v>
      </c>
      <c r="D7" s="116">
        <v>344</v>
      </c>
      <c r="E7" s="116">
        <v>941330</v>
      </c>
      <c r="F7" s="210">
        <v>1.75</v>
      </c>
      <c r="G7" s="116">
        <v>344</v>
      </c>
      <c r="H7" s="116">
        <v>947494</v>
      </c>
      <c r="I7" s="210">
        <v>1.75</v>
      </c>
      <c r="J7" s="116">
        <v>344</v>
      </c>
      <c r="K7" s="116">
        <v>948227</v>
      </c>
      <c r="L7" s="210">
        <v>1.75</v>
      </c>
      <c r="M7" s="116">
        <v>344</v>
      </c>
      <c r="N7" s="116">
        <v>949137</v>
      </c>
      <c r="O7" s="210">
        <v>1.75</v>
      </c>
      <c r="P7" s="116">
        <v>344</v>
      </c>
    </row>
    <row r="8" spans="1:23" ht="18" customHeight="1" x14ac:dyDescent="0.35">
      <c r="A8" s="115" t="s">
        <v>42</v>
      </c>
      <c r="B8" s="116">
        <v>779159</v>
      </c>
      <c r="C8" s="210">
        <v>1.61</v>
      </c>
      <c r="D8" s="116">
        <v>312</v>
      </c>
      <c r="E8" s="116">
        <v>781068</v>
      </c>
      <c r="F8" s="210">
        <v>1.61</v>
      </c>
      <c r="G8" s="116">
        <v>312</v>
      </c>
      <c r="H8" s="116">
        <v>782336</v>
      </c>
      <c r="I8" s="210">
        <v>1.61</v>
      </c>
      <c r="J8" s="116">
        <v>312</v>
      </c>
      <c r="K8" s="116">
        <v>782983</v>
      </c>
      <c r="L8" s="210">
        <v>1.61</v>
      </c>
      <c r="M8" s="116">
        <v>312</v>
      </c>
      <c r="N8" s="116">
        <v>786921</v>
      </c>
      <c r="O8" s="210">
        <v>1.61</v>
      </c>
      <c r="P8" s="116">
        <v>312</v>
      </c>
    </row>
    <row r="9" spans="1:23" ht="18" customHeight="1" x14ac:dyDescent="0.35">
      <c r="A9" s="58" t="s">
        <v>43</v>
      </c>
      <c r="B9" s="58">
        <v>606723</v>
      </c>
      <c r="C9" s="211">
        <v>1.56</v>
      </c>
      <c r="D9" s="58">
        <v>281</v>
      </c>
      <c r="E9" s="58">
        <v>608285</v>
      </c>
      <c r="F9" s="211">
        <v>1.56</v>
      </c>
      <c r="G9" s="58">
        <v>281</v>
      </c>
      <c r="H9" s="58">
        <v>609368</v>
      </c>
      <c r="I9" s="211">
        <v>1.56</v>
      </c>
      <c r="J9" s="58">
        <v>281</v>
      </c>
      <c r="K9" s="58">
        <v>610106</v>
      </c>
      <c r="L9" s="211">
        <v>1.56</v>
      </c>
      <c r="M9" s="58">
        <v>281</v>
      </c>
      <c r="N9" s="58">
        <v>613767</v>
      </c>
      <c r="O9" s="211">
        <v>1.56</v>
      </c>
      <c r="P9" s="58">
        <v>281</v>
      </c>
    </row>
    <row r="10" spans="1:23" ht="18" customHeight="1" x14ac:dyDescent="0.35">
      <c r="A10" s="58" t="s">
        <v>44</v>
      </c>
      <c r="B10" s="58">
        <v>432081</v>
      </c>
      <c r="C10" s="211">
        <v>1.54</v>
      </c>
      <c r="D10" s="58">
        <v>235</v>
      </c>
      <c r="E10" s="58">
        <v>433072</v>
      </c>
      <c r="F10" s="211">
        <v>1.53</v>
      </c>
      <c r="G10" s="58">
        <v>235</v>
      </c>
      <c r="H10" s="58">
        <v>434017</v>
      </c>
      <c r="I10" s="211">
        <v>1.53</v>
      </c>
      <c r="J10" s="58">
        <v>235</v>
      </c>
      <c r="K10" s="58">
        <v>434186</v>
      </c>
      <c r="L10" s="211">
        <v>1.53</v>
      </c>
      <c r="M10" s="58">
        <v>235</v>
      </c>
      <c r="N10" s="58">
        <v>437264</v>
      </c>
      <c r="O10" s="211">
        <v>1.53</v>
      </c>
      <c r="P10" s="58">
        <v>234</v>
      </c>
    </row>
    <row r="11" spans="1:23" ht="18" customHeight="1" x14ac:dyDescent="0.35">
      <c r="A11" s="58" t="s">
        <v>45</v>
      </c>
      <c r="B11" s="58">
        <v>287614</v>
      </c>
      <c r="C11" s="211">
        <v>1.52</v>
      </c>
      <c r="D11" s="58">
        <v>183</v>
      </c>
      <c r="E11" s="58">
        <v>288119</v>
      </c>
      <c r="F11" s="211">
        <v>1.52</v>
      </c>
      <c r="G11" s="58">
        <v>183</v>
      </c>
      <c r="H11" s="58">
        <v>288910</v>
      </c>
      <c r="I11" s="211">
        <v>1.52</v>
      </c>
      <c r="J11" s="58">
        <v>183</v>
      </c>
      <c r="K11" s="58">
        <v>288997</v>
      </c>
      <c r="L11" s="211">
        <v>1.52</v>
      </c>
      <c r="M11" s="58">
        <v>182</v>
      </c>
      <c r="N11" s="58">
        <v>291148</v>
      </c>
      <c r="O11" s="211">
        <v>1.51</v>
      </c>
      <c r="P11" s="58">
        <v>182</v>
      </c>
    </row>
    <row r="12" spans="1:23" ht="18" customHeight="1" x14ac:dyDescent="0.35">
      <c r="A12" s="58" t="s">
        <v>46</v>
      </c>
      <c r="B12" s="58">
        <v>181371</v>
      </c>
      <c r="C12" s="211">
        <v>1.51</v>
      </c>
      <c r="D12" s="58">
        <v>140</v>
      </c>
      <c r="E12" s="58">
        <v>181083</v>
      </c>
      <c r="F12" s="211">
        <v>1.51</v>
      </c>
      <c r="G12" s="58">
        <v>140</v>
      </c>
      <c r="H12" s="58">
        <v>184599</v>
      </c>
      <c r="I12" s="211">
        <v>1.51</v>
      </c>
      <c r="J12" s="58">
        <v>139</v>
      </c>
      <c r="K12" s="58">
        <v>185436</v>
      </c>
      <c r="L12" s="211">
        <v>1.51</v>
      </c>
      <c r="M12" s="58">
        <v>139</v>
      </c>
      <c r="N12" s="58">
        <v>187422</v>
      </c>
      <c r="O12" s="211">
        <v>1.51</v>
      </c>
      <c r="P12" s="58">
        <v>138</v>
      </c>
    </row>
    <row r="13" spans="1:23" ht="18" customHeight="1" x14ac:dyDescent="0.35">
      <c r="A13" s="58" t="s">
        <v>47</v>
      </c>
      <c r="B13" s="58">
        <v>114392</v>
      </c>
      <c r="C13" s="211">
        <v>1.5</v>
      </c>
      <c r="D13" s="58">
        <v>96</v>
      </c>
      <c r="E13" s="58">
        <v>114092</v>
      </c>
      <c r="F13" s="211">
        <v>1.5</v>
      </c>
      <c r="G13" s="58">
        <v>96</v>
      </c>
      <c r="H13" s="58">
        <v>116743</v>
      </c>
      <c r="I13" s="211">
        <v>1.5</v>
      </c>
      <c r="J13" s="58">
        <v>96</v>
      </c>
      <c r="K13" s="58">
        <v>117397</v>
      </c>
      <c r="L13" s="211">
        <v>1.5</v>
      </c>
      <c r="M13" s="58">
        <v>95</v>
      </c>
      <c r="N13" s="58">
        <v>118846</v>
      </c>
      <c r="O13" s="211">
        <v>1.5</v>
      </c>
      <c r="P13" s="58">
        <v>95</v>
      </c>
    </row>
    <row r="14" spans="1:23" ht="18" customHeight="1" x14ac:dyDescent="0.35">
      <c r="A14" s="58" t="s">
        <v>48</v>
      </c>
      <c r="B14" s="58">
        <v>183734</v>
      </c>
      <c r="C14" s="211">
        <v>1.47</v>
      </c>
      <c r="D14" s="58">
        <v>72</v>
      </c>
      <c r="E14" s="58">
        <v>183840</v>
      </c>
      <c r="F14" s="211">
        <v>1.47</v>
      </c>
      <c r="G14" s="58">
        <v>72</v>
      </c>
      <c r="H14" s="58">
        <v>195064</v>
      </c>
      <c r="I14" s="211">
        <v>1.47</v>
      </c>
      <c r="J14" s="58">
        <v>71</v>
      </c>
      <c r="K14" s="58">
        <v>198620</v>
      </c>
      <c r="L14" s="211">
        <v>1.47</v>
      </c>
      <c r="M14" s="58">
        <v>71</v>
      </c>
      <c r="N14" s="58">
        <v>203345</v>
      </c>
      <c r="O14" s="211">
        <v>1.47</v>
      </c>
      <c r="P14" s="58">
        <v>71</v>
      </c>
    </row>
    <row r="15" spans="1:23" ht="18" customHeight="1" x14ac:dyDescent="0.35">
      <c r="A15" s="58" t="s">
        <v>32</v>
      </c>
      <c r="B15" s="58">
        <v>1140004</v>
      </c>
      <c r="C15" s="211">
        <v>1.48</v>
      </c>
      <c r="D15" s="58">
        <v>74</v>
      </c>
      <c r="E15" s="58">
        <v>1136814</v>
      </c>
      <c r="F15" s="211">
        <v>1.48</v>
      </c>
      <c r="G15" s="58">
        <v>75</v>
      </c>
      <c r="H15" s="58">
        <v>1117328</v>
      </c>
      <c r="I15" s="211">
        <v>1.48</v>
      </c>
      <c r="J15" s="58">
        <v>74</v>
      </c>
      <c r="K15" s="58">
        <v>1109932</v>
      </c>
      <c r="L15" s="211">
        <v>1.48</v>
      </c>
      <c r="M15" s="58">
        <v>73</v>
      </c>
      <c r="N15" s="58">
        <v>1083818</v>
      </c>
      <c r="O15" s="211">
        <v>1.48</v>
      </c>
      <c r="P15" s="58">
        <v>73</v>
      </c>
    </row>
    <row r="16" spans="1:23" ht="18" customHeight="1" thickBot="1" x14ac:dyDescent="0.4">
      <c r="A16" s="114" t="s">
        <v>54</v>
      </c>
      <c r="B16" s="114">
        <v>5176620</v>
      </c>
      <c r="C16" s="212">
        <v>1.59</v>
      </c>
      <c r="D16" s="114">
        <v>231</v>
      </c>
      <c r="E16" s="114">
        <v>5179462</v>
      </c>
      <c r="F16" s="212">
        <v>1.59</v>
      </c>
      <c r="G16" s="114">
        <v>231</v>
      </c>
      <c r="H16" s="114">
        <v>5223127</v>
      </c>
      <c r="I16" s="212">
        <v>1.59</v>
      </c>
      <c r="J16" s="114">
        <v>232</v>
      </c>
      <c r="K16" s="114">
        <v>5221356</v>
      </c>
      <c r="L16" s="212">
        <v>1.59</v>
      </c>
      <c r="M16" s="114">
        <v>232</v>
      </c>
      <c r="N16" s="114">
        <v>5195575</v>
      </c>
      <c r="O16" s="212">
        <v>1.59</v>
      </c>
      <c r="P16" s="114">
        <v>232</v>
      </c>
    </row>
    <row r="17" spans="1:23" ht="23" customHeight="1" thickTop="1" x14ac:dyDescent="0.35">
      <c r="A17" s="213"/>
      <c r="B17" s="214"/>
      <c r="C17" s="215"/>
      <c r="D17" s="216"/>
      <c r="E17" s="217"/>
      <c r="F17" s="116"/>
      <c r="G17" s="116"/>
      <c r="H17" s="217"/>
      <c r="I17" s="217"/>
      <c r="J17" s="217"/>
      <c r="K17" s="217"/>
      <c r="L17" s="217"/>
      <c r="M17" s="217"/>
      <c r="N17" s="218"/>
      <c r="O17" s="218"/>
      <c r="P17" s="218"/>
      <c r="Q17" s="208"/>
    </row>
    <row r="18" spans="1:23" ht="43.5" customHeight="1" x14ac:dyDescent="0.35">
      <c r="A18" s="207"/>
      <c r="B18" s="381" t="s">
        <v>36</v>
      </c>
      <c r="C18" s="381"/>
      <c r="D18" s="381"/>
      <c r="E18" s="381"/>
      <c r="F18" s="381"/>
      <c r="G18" s="381"/>
      <c r="H18" s="381"/>
      <c r="I18" s="381"/>
      <c r="J18" s="381"/>
      <c r="K18" s="381"/>
      <c r="L18" s="381"/>
      <c r="M18" s="381"/>
      <c r="N18" s="381"/>
      <c r="O18" s="381"/>
      <c r="P18" s="381"/>
      <c r="Q18" s="208"/>
      <c r="R18" s="58"/>
    </row>
    <row r="19" spans="1:23" ht="28.5" customHeight="1" x14ac:dyDescent="0.35">
      <c r="A19" s="391" t="s">
        <v>74</v>
      </c>
      <c r="B19" s="376" t="s">
        <v>88</v>
      </c>
      <c r="C19" s="376"/>
      <c r="D19" s="377"/>
      <c r="E19" s="376" t="s">
        <v>116</v>
      </c>
      <c r="F19" s="376"/>
      <c r="G19" s="377"/>
      <c r="H19" s="376" t="s">
        <v>119</v>
      </c>
      <c r="I19" s="376"/>
      <c r="J19" s="377"/>
      <c r="K19" s="376" t="s">
        <v>120</v>
      </c>
      <c r="L19" s="376"/>
      <c r="M19" s="377"/>
      <c r="N19" s="376" t="s">
        <v>123</v>
      </c>
      <c r="O19" s="376"/>
      <c r="P19" s="377"/>
      <c r="Q19" s="208"/>
      <c r="R19" s="58"/>
    </row>
    <row r="20" spans="1:23" s="140" customFormat="1" ht="91" customHeight="1" thickBot="1" x14ac:dyDescent="0.4">
      <c r="A20" s="354"/>
      <c r="B20" s="125" t="s">
        <v>114</v>
      </c>
      <c r="C20" s="125" t="s">
        <v>106</v>
      </c>
      <c r="D20" s="125" t="s">
        <v>107</v>
      </c>
      <c r="E20" s="125" t="s">
        <v>114</v>
      </c>
      <c r="F20" s="125" t="s">
        <v>106</v>
      </c>
      <c r="G20" s="125" t="s">
        <v>107</v>
      </c>
      <c r="H20" s="125" t="s">
        <v>114</v>
      </c>
      <c r="I20" s="125" t="s">
        <v>106</v>
      </c>
      <c r="J20" s="125" t="s">
        <v>107</v>
      </c>
      <c r="K20" s="125" t="s">
        <v>114</v>
      </c>
      <c r="L20" s="125" t="s">
        <v>106</v>
      </c>
      <c r="M20" s="125" t="s">
        <v>107</v>
      </c>
      <c r="N20" s="125" t="s">
        <v>114</v>
      </c>
      <c r="O20" s="125" t="s">
        <v>106</v>
      </c>
      <c r="P20" s="125" t="s">
        <v>107</v>
      </c>
      <c r="Q20" s="208"/>
      <c r="R20" s="58"/>
      <c r="S20" s="94"/>
      <c r="T20" s="94"/>
      <c r="U20" s="94"/>
      <c r="V20" s="94"/>
      <c r="W20" s="94"/>
    </row>
    <row r="21" spans="1:23" ht="18" customHeight="1" thickTop="1" x14ac:dyDescent="0.35">
      <c r="A21" s="58" t="s">
        <v>53</v>
      </c>
      <c r="B21" s="58">
        <v>2287651</v>
      </c>
      <c r="C21" s="209">
        <v>1.69</v>
      </c>
      <c r="D21" s="58">
        <v>330</v>
      </c>
      <c r="E21" s="58">
        <v>2301610</v>
      </c>
      <c r="F21" s="209">
        <v>1.69</v>
      </c>
      <c r="G21" s="58">
        <v>330</v>
      </c>
      <c r="H21" s="58">
        <v>2313291</v>
      </c>
      <c r="I21" s="209">
        <v>1.69</v>
      </c>
      <c r="J21" s="58">
        <v>329</v>
      </c>
      <c r="K21" s="58">
        <v>2341196</v>
      </c>
      <c r="L21" s="209">
        <v>1.69</v>
      </c>
      <c r="M21" s="58">
        <v>329</v>
      </c>
      <c r="N21" s="58">
        <v>2358168</v>
      </c>
      <c r="O21" s="209">
        <v>1.69</v>
      </c>
      <c r="P21" s="58">
        <v>329</v>
      </c>
    </row>
    <row r="22" spans="1:23" ht="18" customHeight="1" x14ac:dyDescent="0.35">
      <c r="A22" s="115" t="s">
        <v>55</v>
      </c>
      <c r="B22" s="116">
        <v>536554</v>
      </c>
      <c r="C22" s="210">
        <v>1.73</v>
      </c>
      <c r="D22" s="116">
        <v>335</v>
      </c>
      <c r="E22" s="116">
        <v>538618</v>
      </c>
      <c r="F22" s="210">
        <v>1.73</v>
      </c>
      <c r="G22" s="116">
        <v>334</v>
      </c>
      <c r="H22" s="116">
        <v>542235</v>
      </c>
      <c r="I22" s="210">
        <v>1.72</v>
      </c>
      <c r="J22" s="116">
        <v>333</v>
      </c>
      <c r="K22" s="116">
        <v>553328</v>
      </c>
      <c r="L22" s="210">
        <v>1.72</v>
      </c>
      <c r="M22" s="116">
        <v>334</v>
      </c>
      <c r="N22" s="116">
        <v>561777</v>
      </c>
      <c r="O22" s="210">
        <v>1.72</v>
      </c>
      <c r="P22" s="116">
        <v>333</v>
      </c>
    </row>
    <row r="23" spans="1:23" ht="18" customHeight="1" x14ac:dyDescent="0.35">
      <c r="A23" s="115" t="s">
        <v>41</v>
      </c>
      <c r="B23" s="116">
        <v>957704</v>
      </c>
      <c r="C23" s="210">
        <v>1.75</v>
      </c>
      <c r="D23" s="116">
        <v>344</v>
      </c>
      <c r="E23" s="116">
        <v>963800</v>
      </c>
      <c r="F23" s="210">
        <v>1.75</v>
      </c>
      <c r="G23" s="116">
        <v>343</v>
      </c>
      <c r="H23" s="116">
        <v>967950</v>
      </c>
      <c r="I23" s="210">
        <v>1.74</v>
      </c>
      <c r="J23" s="116">
        <v>342</v>
      </c>
      <c r="K23" s="116">
        <v>977637</v>
      </c>
      <c r="L23" s="210">
        <v>1.74</v>
      </c>
      <c r="M23" s="116">
        <v>342</v>
      </c>
      <c r="N23" s="116">
        <v>982845</v>
      </c>
      <c r="O23" s="210">
        <v>1.74</v>
      </c>
      <c r="P23" s="116">
        <v>342</v>
      </c>
    </row>
    <row r="24" spans="1:23" ht="18" customHeight="1" x14ac:dyDescent="0.35">
      <c r="A24" s="115" t="s">
        <v>42</v>
      </c>
      <c r="B24" s="116">
        <v>793393</v>
      </c>
      <c r="C24" s="210">
        <v>1.61</v>
      </c>
      <c r="D24" s="116">
        <v>311</v>
      </c>
      <c r="E24" s="116">
        <v>799192</v>
      </c>
      <c r="F24" s="210">
        <v>1.6</v>
      </c>
      <c r="G24" s="116">
        <v>310</v>
      </c>
      <c r="H24" s="116">
        <v>803106</v>
      </c>
      <c r="I24" s="210">
        <v>1.6</v>
      </c>
      <c r="J24" s="116">
        <v>309</v>
      </c>
      <c r="K24" s="116">
        <v>810231</v>
      </c>
      <c r="L24" s="210">
        <v>1.6</v>
      </c>
      <c r="M24" s="116">
        <v>309</v>
      </c>
      <c r="N24" s="116">
        <v>813546</v>
      </c>
      <c r="O24" s="210">
        <v>1.6</v>
      </c>
      <c r="P24" s="116">
        <v>309</v>
      </c>
    </row>
    <row r="25" spans="1:23" ht="18" customHeight="1" x14ac:dyDescent="0.35">
      <c r="A25" s="58" t="s">
        <v>43</v>
      </c>
      <c r="B25" s="58">
        <v>618941</v>
      </c>
      <c r="C25" s="211">
        <v>1.56</v>
      </c>
      <c r="D25" s="58">
        <v>280</v>
      </c>
      <c r="E25" s="58">
        <v>624196</v>
      </c>
      <c r="F25" s="211">
        <v>1.55</v>
      </c>
      <c r="G25" s="58">
        <v>280</v>
      </c>
      <c r="H25" s="58">
        <v>627723</v>
      </c>
      <c r="I25" s="211">
        <v>1.55</v>
      </c>
      <c r="J25" s="58">
        <v>278</v>
      </c>
      <c r="K25" s="58">
        <v>633104</v>
      </c>
      <c r="L25" s="211">
        <v>1.55</v>
      </c>
      <c r="M25" s="58">
        <v>279</v>
      </c>
      <c r="N25" s="58">
        <v>635583</v>
      </c>
      <c r="O25" s="211">
        <v>1.55</v>
      </c>
      <c r="P25" s="58">
        <v>278</v>
      </c>
    </row>
    <row r="26" spans="1:23" ht="18" customHeight="1" x14ac:dyDescent="0.35">
      <c r="A26" s="58" t="s">
        <v>44</v>
      </c>
      <c r="B26" s="58">
        <v>441479</v>
      </c>
      <c r="C26" s="211">
        <v>1.53</v>
      </c>
      <c r="D26" s="58">
        <v>234</v>
      </c>
      <c r="E26" s="58">
        <v>446071</v>
      </c>
      <c r="F26" s="211">
        <v>1.53</v>
      </c>
      <c r="G26" s="58">
        <v>233</v>
      </c>
      <c r="H26" s="58">
        <v>448924</v>
      </c>
      <c r="I26" s="211">
        <v>1.52</v>
      </c>
      <c r="J26" s="58">
        <v>232</v>
      </c>
      <c r="K26" s="58">
        <v>452984</v>
      </c>
      <c r="L26" s="211">
        <v>1.52</v>
      </c>
      <c r="M26" s="58">
        <v>232</v>
      </c>
      <c r="N26" s="58">
        <v>454808</v>
      </c>
      <c r="O26" s="211">
        <v>1.52</v>
      </c>
      <c r="P26" s="58">
        <v>232</v>
      </c>
    </row>
    <row r="27" spans="1:23" ht="18" customHeight="1" x14ac:dyDescent="0.35">
      <c r="A27" s="58" t="s">
        <v>45</v>
      </c>
      <c r="B27" s="58">
        <v>293943</v>
      </c>
      <c r="C27" s="211">
        <v>1.51</v>
      </c>
      <c r="D27" s="58">
        <v>181</v>
      </c>
      <c r="E27" s="58">
        <v>297578</v>
      </c>
      <c r="F27" s="211">
        <v>1.51</v>
      </c>
      <c r="G27" s="58">
        <v>181</v>
      </c>
      <c r="H27" s="58">
        <v>299991</v>
      </c>
      <c r="I27" s="211">
        <v>1.5</v>
      </c>
      <c r="J27" s="58">
        <v>180</v>
      </c>
      <c r="K27" s="58">
        <v>302903</v>
      </c>
      <c r="L27" s="211">
        <v>1.51</v>
      </c>
      <c r="M27" s="58">
        <v>180</v>
      </c>
      <c r="N27" s="58">
        <v>304089</v>
      </c>
      <c r="O27" s="211">
        <v>1.5</v>
      </c>
      <c r="P27" s="58">
        <v>180</v>
      </c>
    </row>
    <row r="28" spans="1:23" ht="18" customHeight="1" x14ac:dyDescent="0.35">
      <c r="A28" s="58" t="s">
        <v>46</v>
      </c>
      <c r="B28" s="58">
        <v>189410</v>
      </c>
      <c r="C28" s="211">
        <v>1.5</v>
      </c>
      <c r="D28" s="58">
        <v>138</v>
      </c>
      <c r="E28" s="58">
        <v>191271</v>
      </c>
      <c r="F28" s="211">
        <v>1.5</v>
      </c>
      <c r="G28" s="58">
        <v>137</v>
      </c>
      <c r="H28" s="58">
        <v>193626</v>
      </c>
      <c r="I28" s="211">
        <v>1.5</v>
      </c>
      <c r="J28" s="58">
        <v>137</v>
      </c>
      <c r="K28" s="58">
        <v>196462</v>
      </c>
      <c r="L28" s="211">
        <v>1.5</v>
      </c>
      <c r="M28" s="58">
        <v>136</v>
      </c>
      <c r="N28" s="58">
        <v>197603</v>
      </c>
      <c r="O28" s="211">
        <v>1.5</v>
      </c>
      <c r="P28" s="58">
        <v>136</v>
      </c>
    </row>
    <row r="29" spans="1:23" ht="18" customHeight="1" x14ac:dyDescent="0.35">
      <c r="A29" s="58" t="s">
        <v>47</v>
      </c>
      <c r="B29" s="58">
        <v>120256</v>
      </c>
      <c r="C29" s="211">
        <v>1.49</v>
      </c>
      <c r="D29" s="58">
        <v>95</v>
      </c>
      <c r="E29" s="58">
        <v>121918</v>
      </c>
      <c r="F29" s="211">
        <v>1.49</v>
      </c>
      <c r="G29" s="58">
        <v>95</v>
      </c>
      <c r="H29" s="58">
        <v>124032</v>
      </c>
      <c r="I29" s="211">
        <v>1.49</v>
      </c>
      <c r="J29" s="58">
        <v>94</v>
      </c>
      <c r="K29" s="58">
        <v>126357</v>
      </c>
      <c r="L29" s="211">
        <v>1.49</v>
      </c>
      <c r="M29" s="58">
        <v>94</v>
      </c>
      <c r="N29" s="58">
        <v>127268</v>
      </c>
      <c r="O29" s="211">
        <v>1.48</v>
      </c>
      <c r="P29" s="58">
        <v>94</v>
      </c>
    </row>
    <row r="30" spans="1:23" ht="18" customHeight="1" x14ac:dyDescent="0.35">
      <c r="A30" s="58" t="s">
        <v>48</v>
      </c>
      <c r="B30" s="58">
        <v>208049</v>
      </c>
      <c r="C30" s="211">
        <v>1.47</v>
      </c>
      <c r="D30" s="58">
        <v>71</v>
      </c>
      <c r="E30" s="58">
        <v>212488</v>
      </c>
      <c r="F30" s="211">
        <v>1.46</v>
      </c>
      <c r="G30" s="58">
        <v>70</v>
      </c>
      <c r="H30" s="58">
        <v>222836</v>
      </c>
      <c r="I30" s="211">
        <v>1.46</v>
      </c>
      <c r="J30" s="58">
        <v>69</v>
      </c>
      <c r="K30" s="58">
        <v>233389</v>
      </c>
      <c r="L30" s="211">
        <v>1.45</v>
      </c>
      <c r="M30" s="58">
        <v>69</v>
      </c>
      <c r="N30" s="58">
        <v>237170</v>
      </c>
      <c r="O30" s="211">
        <v>1.45</v>
      </c>
      <c r="P30" s="58">
        <v>69</v>
      </c>
    </row>
    <row r="31" spans="1:23" ht="18" customHeight="1" x14ac:dyDescent="0.35">
      <c r="A31" s="58" t="s">
        <v>32</v>
      </c>
      <c r="B31" s="58">
        <v>1088538</v>
      </c>
      <c r="C31" s="211">
        <v>1.47</v>
      </c>
      <c r="D31" s="58">
        <v>73</v>
      </c>
      <c r="E31" s="58">
        <v>1074132</v>
      </c>
      <c r="F31" s="211">
        <v>1.47</v>
      </c>
      <c r="G31" s="58">
        <v>73</v>
      </c>
      <c r="H31" s="58">
        <v>1060445</v>
      </c>
      <c r="I31" s="211">
        <v>1.47</v>
      </c>
      <c r="J31" s="58">
        <v>73</v>
      </c>
      <c r="K31" s="58">
        <v>1052770</v>
      </c>
      <c r="L31" s="211">
        <v>1.47</v>
      </c>
      <c r="M31" s="58">
        <v>74</v>
      </c>
      <c r="N31" s="58">
        <v>1053407</v>
      </c>
      <c r="O31" s="211">
        <v>1.47</v>
      </c>
      <c r="P31" s="58">
        <v>74</v>
      </c>
    </row>
    <row r="32" spans="1:23" ht="18" customHeight="1" thickBot="1" x14ac:dyDescent="0.4">
      <c r="A32" s="114" t="s">
        <v>54</v>
      </c>
      <c r="B32" s="114">
        <v>5248267</v>
      </c>
      <c r="C32" s="212">
        <v>1.59</v>
      </c>
      <c r="D32" s="114">
        <v>232</v>
      </c>
      <c r="E32" s="114">
        <v>5269264</v>
      </c>
      <c r="F32" s="212">
        <v>1.59</v>
      </c>
      <c r="G32" s="114">
        <v>232</v>
      </c>
      <c r="H32" s="114">
        <v>5290868</v>
      </c>
      <c r="I32" s="212">
        <v>1.58</v>
      </c>
      <c r="J32" s="114">
        <v>231</v>
      </c>
      <c r="K32" s="114">
        <v>5339165</v>
      </c>
      <c r="L32" s="212">
        <v>1.58</v>
      </c>
      <c r="M32" s="114">
        <v>232</v>
      </c>
      <c r="N32" s="114">
        <v>5368096</v>
      </c>
      <c r="O32" s="212">
        <v>1.58</v>
      </c>
      <c r="P32" s="114">
        <v>232</v>
      </c>
    </row>
    <row r="33" spans="1:16" ht="14" thickTop="1" x14ac:dyDescent="0.35">
      <c r="A33" s="94"/>
      <c r="B33" s="94"/>
      <c r="C33" s="94"/>
      <c r="D33" s="94"/>
      <c r="E33" s="94"/>
      <c r="F33" s="94"/>
      <c r="G33" s="94"/>
      <c r="H33" s="94"/>
      <c r="I33" s="94"/>
      <c r="J33" s="94"/>
      <c r="K33" s="94"/>
      <c r="L33" s="94"/>
      <c r="M33" s="94"/>
      <c r="N33" s="60"/>
      <c r="O33" s="146"/>
      <c r="P33" s="60"/>
    </row>
    <row r="34" spans="1:16" ht="73" customHeight="1" x14ac:dyDescent="0.35">
      <c r="A34" s="389" t="s">
        <v>113</v>
      </c>
      <c r="B34" s="389"/>
      <c r="C34" s="389"/>
      <c r="D34" s="389"/>
      <c r="E34" s="389"/>
      <c r="F34" s="389"/>
      <c r="G34" s="389"/>
      <c r="H34" s="389"/>
      <c r="I34" s="389"/>
      <c r="J34" s="389"/>
      <c r="K34" s="389"/>
      <c r="L34" s="389"/>
      <c r="M34" s="389"/>
      <c r="N34" s="389"/>
      <c r="O34" s="389"/>
      <c r="P34" s="389"/>
    </row>
    <row r="35" spans="1:16" ht="50" customHeight="1" x14ac:dyDescent="0.35">
      <c r="A35" s="390" t="str">
        <f>+INDICE!B10</f>
        <v xml:space="preserve"> Lettura dati 26 giugno 2023</v>
      </c>
      <c r="B35" s="390"/>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P77"/>
  <sheetViews>
    <sheetView showGridLines="0" view="pageBreakPreview" topLeftCell="A5" zoomScale="60" zoomScaleNormal="70" workbookViewId="0">
      <selection activeCell="B1" sqref="B1"/>
    </sheetView>
  </sheetViews>
  <sheetFormatPr defaultColWidth="13.26953125" defaultRowHeight="10" x14ac:dyDescent="0.35"/>
  <cols>
    <col min="1" max="1" width="33.54296875" style="1" customWidth="1"/>
    <col min="2" max="2" width="17.90625" style="1" bestFit="1" customWidth="1"/>
    <col min="3" max="3" width="13" style="1" customWidth="1"/>
    <col min="4" max="4" width="13.1796875" style="1" customWidth="1"/>
    <col min="5" max="5" width="17.1796875" style="94" customWidth="1"/>
    <col min="6" max="6" width="13.26953125" style="94"/>
    <col min="7" max="7" width="13.26953125" style="1"/>
    <col min="8" max="8" width="17.81640625" style="1" customWidth="1"/>
    <col min="9" max="9" width="12.54296875" style="1" customWidth="1"/>
    <col min="10" max="10" width="13.26953125" style="1"/>
    <col min="11" max="11" width="16" style="1" customWidth="1"/>
    <col min="12" max="12" width="14.1796875" style="1" customWidth="1"/>
    <col min="13" max="16384" width="13.26953125" style="1"/>
  </cols>
  <sheetData>
    <row r="1" spans="1:16" ht="59.5" customHeight="1" thickBot="1" x14ac:dyDescent="0.4">
      <c r="A1" s="85" t="s">
        <v>143</v>
      </c>
      <c r="B1" s="85"/>
      <c r="C1" s="85"/>
      <c r="D1" s="85"/>
      <c r="E1" s="85"/>
      <c r="F1" s="85"/>
      <c r="G1" s="85"/>
      <c r="H1" s="85"/>
      <c r="I1" s="85"/>
      <c r="J1" s="85"/>
      <c r="K1" s="85"/>
      <c r="L1" s="85"/>
      <c r="M1" s="85"/>
      <c r="N1" s="85"/>
      <c r="O1" s="85"/>
      <c r="P1" s="85"/>
    </row>
    <row r="2" spans="1:16" ht="40.5" customHeight="1" thickTop="1" x14ac:dyDescent="0.35">
      <c r="A2" s="35"/>
      <c r="B2" s="392" t="s">
        <v>36</v>
      </c>
      <c r="C2" s="392"/>
      <c r="D2" s="392"/>
      <c r="E2" s="392"/>
      <c r="F2" s="392"/>
      <c r="G2" s="392"/>
      <c r="H2" s="392"/>
      <c r="I2" s="392"/>
      <c r="J2" s="392"/>
      <c r="K2" s="392"/>
      <c r="L2" s="392"/>
      <c r="M2" s="392"/>
      <c r="N2" s="392"/>
      <c r="O2" s="392"/>
      <c r="P2" s="392"/>
    </row>
    <row r="3" spans="1:16" ht="28.5" customHeight="1" x14ac:dyDescent="0.35">
      <c r="A3" s="374" t="s">
        <v>74</v>
      </c>
      <c r="B3" s="372" t="s">
        <v>131</v>
      </c>
      <c r="C3" s="372"/>
      <c r="D3" s="373"/>
      <c r="E3" s="372" t="s">
        <v>198</v>
      </c>
      <c r="F3" s="372"/>
      <c r="G3" s="373"/>
      <c r="H3" s="372" t="s">
        <v>207</v>
      </c>
      <c r="I3" s="372"/>
      <c r="J3" s="373"/>
      <c r="K3" s="372" t="s">
        <v>214</v>
      </c>
      <c r="L3" s="372"/>
      <c r="M3" s="373"/>
      <c r="N3" s="372" t="s">
        <v>224</v>
      </c>
      <c r="O3" s="372"/>
      <c r="P3" s="373"/>
    </row>
    <row r="4" spans="1:16" s="140" customFormat="1" ht="80" customHeight="1" thickBot="1" x14ac:dyDescent="0.4">
      <c r="A4" s="375"/>
      <c r="B4" s="59" t="s">
        <v>114</v>
      </c>
      <c r="C4" s="59" t="s">
        <v>106</v>
      </c>
      <c r="D4" s="30" t="s">
        <v>107</v>
      </c>
      <c r="E4" s="59" t="s">
        <v>114</v>
      </c>
      <c r="F4" s="59" t="s">
        <v>106</v>
      </c>
      <c r="G4" s="30" t="s">
        <v>107</v>
      </c>
      <c r="H4" s="59" t="s">
        <v>114</v>
      </c>
      <c r="I4" s="59" t="s">
        <v>106</v>
      </c>
      <c r="J4" s="30" t="s">
        <v>107</v>
      </c>
      <c r="K4" s="59" t="s">
        <v>114</v>
      </c>
      <c r="L4" s="59" t="s">
        <v>106</v>
      </c>
      <c r="M4" s="30" t="s">
        <v>107</v>
      </c>
      <c r="N4" s="59" t="s">
        <v>114</v>
      </c>
      <c r="O4" s="59" t="s">
        <v>106</v>
      </c>
      <c r="P4" s="30" t="s">
        <v>107</v>
      </c>
    </row>
    <row r="5" spans="1:16" ht="18" customHeight="1" thickTop="1" x14ac:dyDescent="0.35">
      <c r="A5" s="58" t="s">
        <v>147</v>
      </c>
      <c r="B5" s="60">
        <v>2535409</v>
      </c>
      <c r="C5" s="142">
        <v>1.68</v>
      </c>
      <c r="D5" s="60">
        <v>360</v>
      </c>
      <c r="E5" s="60">
        <v>2480252</v>
      </c>
      <c r="F5" s="142">
        <v>1.68</v>
      </c>
      <c r="G5" s="60">
        <v>360</v>
      </c>
      <c r="H5" s="60">
        <v>2008160</v>
      </c>
      <c r="I5" s="142">
        <v>1.72</v>
      </c>
      <c r="J5" s="60">
        <v>368</v>
      </c>
      <c r="K5" s="60">
        <v>2210934</v>
      </c>
      <c r="L5" s="142">
        <v>1.7</v>
      </c>
      <c r="M5" s="60">
        <v>366</v>
      </c>
      <c r="N5" s="60">
        <v>2250960</v>
      </c>
      <c r="O5" s="142">
        <v>1.7</v>
      </c>
      <c r="P5" s="60">
        <v>364</v>
      </c>
    </row>
    <row r="6" spans="1:16" ht="18" customHeight="1" x14ac:dyDescent="0.35">
      <c r="A6" s="115" t="s">
        <v>148</v>
      </c>
      <c r="B6" s="138">
        <v>638360</v>
      </c>
      <c r="C6" s="143">
        <v>1.73</v>
      </c>
      <c r="D6" s="138">
        <v>374</v>
      </c>
      <c r="E6" s="138">
        <v>555241</v>
      </c>
      <c r="F6" s="143">
        <v>1.7</v>
      </c>
      <c r="G6" s="138">
        <v>366</v>
      </c>
      <c r="H6" s="138">
        <v>438809</v>
      </c>
      <c r="I6" s="143">
        <v>1.73</v>
      </c>
      <c r="J6" s="138">
        <v>369</v>
      </c>
      <c r="K6" s="138">
        <v>462599</v>
      </c>
      <c r="L6" s="143">
        <v>1.73</v>
      </c>
      <c r="M6" s="138">
        <v>374</v>
      </c>
      <c r="N6" s="138">
        <v>465213</v>
      </c>
      <c r="O6" s="143">
        <v>1.72</v>
      </c>
      <c r="P6" s="138">
        <v>372</v>
      </c>
    </row>
    <row r="7" spans="1:16" ht="18" customHeight="1" x14ac:dyDescent="0.35">
      <c r="A7" s="115" t="s">
        <v>149</v>
      </c>
      <c r="B7" s="138">
        <v>1055306</v>
      </c>
      <c r="C7" s="143">
        <v>1.72</v>
      </c>
      <c r="D7" s="138">
        <v>371</v>
      </c>
      <c r="E7" s="138">
        <v>1058306</v>
      </c>
      <c r="F7" s="143">
        <v>1.74</v>
      </c>
      <c r="G7" s="138">
        <v>376</v>
      </c>
      <c r="H7" s="138">
        <v>874721</v>
      </c>
      <c r="I7" s="143">
        <v>1.78</v>
      </c>
      <c r="J7" s="138">
        <v>385</v>
      </c>
      <c r="K7" s="138">
        <v>956423</v>
      </c>
      <c r="L7" s="143">
        <v>1.77</v>
      </c>
      <c r="M7" s="138">
        <v>382</v>
      </c>
      <c r="N7" s="138">
        <v>972291</v>
      </c>
      <c r="O7" s="143">
        <v>1.76</v>
      </c>
      <c r="P7" s="138">
        <v>379</v>
      </c>
    </row>
    <row r="8" spans="1:16" ht="18" customHeight="1" x14ac:dyDescent="0.35">
      <c r="A8" s="115" t="s">
        <v>150</v>
      </c>
      <c r="B8" s="138">
        <v>841743</v>
      </c>
      <c r="C8" s="143">
        <v>1.58</v>
      </c>
      <c r="D8" s="138">
        <v>336</v>
      </c>
      <c r="E8" s="138">
        <v>866705</v>
      </c>
      <c r="F8" s="143">
        <v>1.59</v>
      </c>
      <c r="G8" s="138">
        <v>337</v>
      </c>
      <c r="H8" s="138">
        <v>694630</v>
      </c>
      <c r="I8" s="143">
        <v>1.63</v>
      </c>
      <c r="J8" s="138">
        <v>346</v>
      </c>
      <c r="K8" s="138">
        <v>791912</v>
      </c>
      <c r="L8" s="143">
        <v>1.61</v>
      </c>
      <c r="M8" s="138">
        <v>343</v>
      </c>
      <c r="N8" s="138">
        <v>813456</v>
      </c>
      <c r="O8" s="143">
        <v>1.61</v>
      </c>
      <c r="P8" s="138">
        <v>340</v>
      </c>
    </row>
    <row r="9" spans="1:16" ht="18" customHeight="1" x14ac:dyDescent="0.35">
      <c r="A9" s="58" t="s">
        <v>151</v>
      </c>
      <c r="B9" s="60">
        <v>631053</v>
      </c>
      <c r="C9" s="144">
        <v>1.54</v>
      </c>
      <c r="D9" s="60">
        <v>303</v>
      </c>
      <c r="E9" s="60">
        <v>648401</v>
      </c>
      <c r="F9" s="144">
        <v>1.54</v>
      </c>
      <c r="G9" s="60">
        <v>303</v>
      </c>
      <c r="H9" s="60">
        <v>499614</v>
      </c>
      <c r="I9" s="144">
        <v>1.57</v>
      </c>
      <c r="J9" s="60">
        <v>312</v>
      </c>
      <c r="K9" s="60">
        <v>587626</v>
      </c>
      <c r="L9" s="144">
        <v>1.56</v>
      </c>
      <c r="M9" s="60">
        <v>309</v>
      </c>
      <c r="N9" s="60">
        <v>607150</v>
      </c>
      <c r="O9" s="144">
        <v>1.56</v>
      </c>
      <c r="P9" s="60">
        <v>307</v>
      </c>
    </row>
    <row r="10" spans="1:16" ht="18" customHeight="1" x14ac:dyDescent="0.35">
      <c r="A10" s="58" t="s">
        <v>152</v>
      </c>
      <c r="B10" s="60">
        <v>427651</v>
      </c>
      <c r="C10" s="144">
        <v>1.51</v>
      </c>
      <c r="D10" s="60">
        <v>249</v>
      </c>
      <c r="E10" s="60">
        <v>442679</v>
      </c>
      <c r="F10" s="144">
        <v>1.52</v>
      </c>
      <c r="G10" s="60">
        <v>250</v>
      </c>
      <c r="H10" s="60">
        <v>332062</v>
      </c>
      <c r="I10" s="144">
        <v>1.54</v>
      </c>
      <c r="J10" s="60">
        <v>258</v>
      </c>
      <c r="K10" s="60">
        <v>398523</v>
      </c>
      <c r="L10" s="144">
        <v>1.53</v>
      </c>
      <c r="M10" s="60">
        <v>255</v>
      </c>
      <c r="N10" s="60">
        <v>414182</v>
      </c>
      <c r="O10" s="144">
        <v>1.53</v>
      </c>
      <c r="P10" s="60">
        <v>253</v>
      </c>
    </row>
    <row r="11" spans="1:16" ht="18" customHeight="1" x14ac:dyDescent="0.35">
      <c r="A11" s="169" t="s">
        <v>153</v>
      </c>
      <c r="B11" s="60">
        <v>273261</v>
      </c>
      <c r="C11" s="144">
        <v>1.5</v>
      </c>
      <c r="D11" s="60">
        <v>196</v>
      </c>
      <c r="E11" s="60">
        <v>284816</v>
      </c>
      <c r="F11" s="144">
        <v>1.5</v>
      </c>
      <c r="G11" s="60">
        <v>197</v>
      </c>
      <c r="H11" s="60">
        <v>205490</v>
      </c>
      <c r="I11" s="144">
        <v>1.53</v>
      </c>
      <c r="J11" s="60">
        <v>205</v>
      </c>
      <c r="K11" s="60">
        <v>251528</v>
      </c>
      <c r="L11" s="144">
        <v>1.52</v>
      </c>
      <c r="M11" s="60">
        <v>203</v>
      </c>
      <c r="N11" s="60">
        <v>262100</v>
      </c>
      <c r="O11" s="144">
        <v>1.51</v>
      </c>
      <c r="P11" s="60">
        <v>201</v>
      </c>
    </row>
    <row r="12" spans="1:16" ht="18" customHeight="1" x14ac:dyDescent="0.35">
      <c r="A12" s="58" t="s">
        <v>154</v>
      </c>
      <c r="B12" s="60">
        <v>170219</v>
      </c>
      <c r="C12" s="144">
        <v>1.49</v>
      </c>
      <c r="D12" s="60">
        <v>148</v>
      </c>
      <c r="E12" s="60">
        <v>179575</v>
      </c>
      <c r="F12" s="144">
        <v>1.49</v>
      </c>
      <c r="G12" s="60">
        <v>149</v>
      </c>
      <c r="H12" s="60">
        <v>122293</v>
      </c>
      <c r="I12" s="144">
        <v>1.52</v>
      </c>
      <c r="J12" s="60">
        <v>156</v>
      </c>
      <c r="K12" s="60">
        <v>153691</v>
      </c>
      <c r="L12" s="144">
        <v>1.51</v>
      </c>
      <c r="M12" s="60">
        <v>154</v>
      </c>
      <c r="N12" s="60">
        <v>160428</v>
      </c>
      <c r="O12" s="144">
        <v>1.51</v>
      </c>
      <c r="P12" s="60">
        <v>153</v>
      </c>
    </row>
    <row r="13" spans="1:16" ht="18" customHeight="1" x14ac:dyDescent="0.35">
      <c r="A13" s="58" t="s">
        <v>155</v>
      </c>
      <c r="B13" s="60">
        <v>103716</v>
      </c>
      <c r="C13" s="144">
        <v>1.48</v>
      </c>
      <c r="D13" s="60">
        <v>102</v>
      </c>
      <c r="E13" s="60">
        <v>112732</v>
      </c>
      <c r="F13" s="144">
        <v>1.48</v>
      </c>
      <c r="G13" s="60">
        <v>103</v>
      </c>
      <c r="H13" s="60">
        <v>66902</v>
      </c>
      <c r="I13" s="144">
        <v>1.51</v>
      </c>
      <c r="J13" s="60">
        <v>109</v>
      </c>
      <c r="K13" s="60">
        <v>85608</v>
      </c>
      <c r="L13" s="144">
        <v>1.5</v>
      </c>
      <c r="M13" s="60">
        <v>108</v>
      </c>
      <c r="N13" s="60">
        <v>89538</v>
      </c>
      <c r="O13" s="144">
        <v>1.5</v>
      </c>
      <c r="P13" s="60">
        <v>107</v>
      </c>
    </row>
    <row r="14" spans="1:16" ht="18" customHeight="1" x14ac:dyDescent="0.35">
      <c r="A14" s="58" t="s">
        <v>156</v>
      </c>
      <c r="B14" s="60">
        <v>183782</v>
      </c>
      <c r="C14" s="144">
        <v>1.44</v>
      </c>
      <c r="D14" s="60">
        <v>74</v>
      </c>
      <c r="E14" s="60">
        <v>196983</v>
      </c>
      <c r="F14" s="144">
        <v>1.45</v>
      </c>
      <c r="G14" s="60">
        <v>75</v>
      </c>
      <c r="H14" s="60">
        <v>85468</v>
      </c>
      <c r="I14" s="144">
        <v>1.46</v>
      </c>
      <c r="J14" s="60">
        <v>80</v>
      </c>
      <c r="K14" s="60">
        <v>115806</v>
      </c>
      <c r="L14" s="144">
        <v>1.46</v>
      </c>
      <c r="M14" s="60">
        <v>79</v>
      </c>
      <c r="N14" s="60">
        <v>122214</v>
      </c>
      <c r="O14" s="144">
        <v>1.46</v>
      </c>
      <c r="P14" s="60">
        <v>78</v>
      </c>
    </row>
    <row r="15" spans="1:16" ht="18" customHeight="1" x14ac:dyDescent="0.35">
      <c r="A15" s="117" t="s">
        <v>32</v>
      </c>
      <c r="B15" s="60">
        <v>1058095</v>
      </c>
      <c r="C15" s="144">
        <v>1.47</v>
      </c>
      <c r="D15" s="60">
        <v>81</v>
      </c>
      <c r="E15" s="60">
        <v>1046283</v>
      </c>
      <c r="F15" s="144">
        <v>1.47</v>
      </c>
      <c r="G15" s="60">
        <v>81</v>
      </c>
      <c r="H15" s="60">
        <v>2192822</v>
      </c>
      <c r="I15" s="144">
        <v>1.47</v>
      </c>
      <c r="J15" s="60">
        <v>81</v>
      </c>
      <c r="K15" s="60">
        <v>1653842</v>
      </c>
      <c r="L15" s="144">
        <v>1.45</v>
      </c>
      <c r="M15" s="60">
        <v>78</v>
      </c>
      <c r="N15" s="60">
        <v>1515548</v>
      </c>
      <c r="O15" s="144">
        <v>1.44</v>
      </c>
      <c r="P15" s="60">
        <v>77</v>
      </c>
    </row>
    <row r="16" spans="1:16" ht="18" customHeight="1" thickBot="1" x14ac:dyDescent="0.4">
      <c r="A16" s="17" t="s">
        <v>54</v>
      </c>
      <c r="B16" s="61">
        <v>5383186</v>
      </c>
      <c r="C16" s="139">
        <v>1.58</v>
      </c>
      <c r="D16" s="61">
        <v>260</v>
      </c>
      <c r="E16" s="61">
        <v>5391721</v>
      </c>
      <c r="F16" s="139">
        <v>1.58</v>
      </c>
      <c r="G16" s="61">
        <v>259</v>
      </c>
      <c r="H16" s="61">
        <v>5512811</v>
      </c>
      <c r="I16" s="139">
        <v>1.58</v>
      </c>
      <c r="J16" s="61">
        <v>224</v>
      </c>
      <c r="K16" s="61">
        <v>5457558</v>
      </c>
      <c r="L16" s="139">
        <v>1.58</v>
      </c>
      <c r="M16" s="61">
        <v>241</v>
      </c>
      <c r="N16" s="61">
        <v>5422120</v>
      </c>
      <c r="O16" s="139">
        <v>1.57</v>
      </c>
      <c r="P16" s="61">
        <v>244</v>
      </c>
    </row>
    <row r="17" spans="1:16" ht="93.5" customHeight="1" thickTop="1" x14ac:dyDescent="0.35">
      <c r="A17" s="370" t="s">
        <v>113</v>
      </c>
      <c r="B17" s="370"/>
      <c r="C17" s="370"/>
      <c r="D17" s="370"/>
      <c r="E17" s="370"/>
      <c r="F17" s="370"/>
      <c r="G17" s="370"/>
      <c r="H17" s="370"/>
      <c r="I17" s="370"/>
      <c r="J17" s="370"/>
      <c r="K17" s="370"/>
      <c r="L17" s="370"/>
      <c r="M17" s="370"/>
      <c r="N17" s="370"/>
      <c r="O17" s="370"/>
      <c r="P17" s="370"/>
    </row>
    <row r="18" spans="1:16" s="140" customFormat="1" ht="41.5" customHeight="1" x14ac:dyDescent="0.35">
      <c r="A18" s="390" t="str">
        <f>+INDICE!B10</f>
        <v xml:space="preserve"> Lettura dati 26 giugno 2023</v>
      </c>
      <c r="B18" s="390"/>
      <c r="C18" s="2"/>
      <c r="D18" s="2"/>
      <c r="E18" s="94"/>
      <c r="F18" s="94"/>
      <c r="G18" s="1"/>
      <c r="H18" s="1"/>
      <c r="I18" s="1"/>
    </row>
    <row r="19" spans="1:16" ht="18" customHeight="1" x14ac:dyDescent="0.35"/>
    <row r="20" spans="1:16" ht="18" customHeight="1" x14ac:dyDescent="0.35"/>
    <row r="21" spans="1:16" ht="18" customHeight="1" x14ac:dyDescent="0.35"/>
    <row r="22" spans="1:16" ht="18" customHeight="1" x14ac:dyDescent="0.35"/>
    <row r="23" spans="1:16" ht="18" customHeight="1" x14ac:dyDescent="0.35"/>
    <row r="24" spans="1:16" ht="18" customHeight="1" x14ac:dyDescent="0.35"/>
    <row r="25" spans="1:16" ht="18" customHeight="1" x14ac:dyDescent="0.35"/>
    <row r="26" spans="1:16" ht="18" customHeight="1" x14ac:dyDescent="0.35"/>
    <row r="27" spans="1:16" ht="18" customHeight="1" x14ac:dyDescent="0.35"/>
    <row r="28" spans="1:16" ht="18" customHeight="1" x14ac:dyDescent="0.35"/>
    <row r="29" spans="1:16" ht="18" customHeight="1" x14ac:dyDescent="0.35"/>
    <row r="30" spans="1:16" ht="18" customHeight="1" x14ac:dyDescent="0.35"/>
    <row r="32" spans="1:16" ht="73" customHeight="1" x14ac:dyDescent="0.35"/>
    <row r="33" ht="50" customHeight="1" x14ac:dyDescent="0.35"/>
    <row r="34" ht="7" customHeight="1" x14ac:dyDescent="0.35"/>
    <row r="35" ht="7" customHeight="1" x14ac:dyDescent="0.35"/>
    <row r="36" ht="7" customHeight="1" x14ac:dyDescent="0.35"/>
    <row r="37" ht="7" customHeight="1" x14ac:dyDescent="0.35"/>
    <row r="38" ht="7" customHeight="1" x14ac:dyDescent="0.35"/>
    <row r="39" ht="7" customHeight="1" x14ac:dyDescent="0.35"/>
    <row r="40" ht="7" customHeight="1" x14ac:dyDescent="0.35"/>
    <row r="41" ht="7" customHeight="1" x14ac:dyDescent="0.35"/>
    <row r="42" ht="7" customHeight="1" x14ac:dyDescent="0.35"/>
    <row r="43" ht="7" customHeight="1" x14ac:dyDescent="0.35"/>
    <row r="44" ht="7" customHeight="1" x14ac:dyDescent="0.35"/>
    <row r="45" ht="7" customHeight="1" x14ac:dyDescent="0.35"/>
    <row r="46" ht="7" customHeight="1" x14ac:dyDescent="0.35"/>
    <row r="47" ht="7" customHeight="1" x14ac:dyDescent="0.35"/>
    <row r="48"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9">
    <mergeCell ref="N3:P3"/>
    <mergeCell ref="B2:P2"/>
    <mergeCell ref="A17:P17"/>
    <mergeCell ref="A18:B18"/>
    <mergeCell ref="A3:A4"/>
    <mergeCell ref="B3:D3"/>
    <mergeCell ref="K3:M3"/>
    <mergeCell ref="H3:J3"/>
    <mergeCell ref="E3:G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view="pageBreakPreview" zoomScale="60" zoomScaleNormal="100" workbookViewId="0">
      <selection activeCell="B1" sqref="B1"/>
    </sheetView>
  </sheetViews>
  <sheetFormatPr defaultRowHeight="14.5" x14ac:dyDescent="0.35"/>
  <cols>
    <col min="1" max="1" width="4.1796875" style="42" customWidth="1"/>
    <col min="2" max="2" width="13.089843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38" t="s">
        <v>66</v>
      </c>
      <c r="C4" s="338"/>
      <c r="D4" s="338"/>
      <c r="E4" s="338"/>
      <c r="F4" s="338"/>
      <c r="G4" s="338"/>
      <c r="H4" s="338"/>
      <c r="I4" s="338"/>
      <c r="J4" s="338"/>
      <c r="K4" s="338"/>
    </row>
    <row r="7" spans="2:21" ht="15" x14ac:dyDescent="0.35">
      <c r="B7" s="339" t="s">
        <v>76</v>
      </c>
      <c r="C7" s="339"/>
      <c r="D7" s="339"/>
      <c r="E7" s="339"/>
      <c r="F7" s="339"/>
      <c r="G7" s="339"/>
      <c r="H7" s="339"/>
      <c r="I7" s="339"/>
      <c r="J7" s="339"/>
      <c r="K7" s="339"/>
    </row>
    <row r="9" spans="2:21" ht="15.5" x14ac:dyDescent="0.35">
      <c r="B9" s="95" t="s">
        <v>90</v>
      </c>
      <c r="C9" s="44"/>
      <c r="G9" s="108"/>
      <c r="M9" s="106"/>
      <c r="N9" s="106"/>
      <c r="O9" s="106"/>
      <c r="P9" s="106"/>
      <c r="Q9" s="106"/>
      <c r="R9" s="106"/>
      <c r="S9" s="106"/>
      <c r="T9" s="106"/>
      <c r="U9" s="107"/>
    </row>
    <row r="10" spans="2:21" ht="15.5" x14ac:dyDescent="0.35">
      <c r="B10" s="262" t="s">
        <v>222</v>
      </c>
      <c r="C10" s="263"/>
      <c r="D10" s="155"/>
      <c r="G10" s="108"/>
      <c r="I10" s="110"/>
      <c r="M10" s="106"/>
      <c r="N10" s="106"/>
      <c r="O10" s="106"/>
      <c r="P10" s="106"/>
      <c r="Q10" s="106"/>
      <c r="R10" s="106"/>
      <c r="S10" s="106"/>
      <c r="T10" s="106"/>
      <c r="U10" s="106"/>
    </row>
    <row r="11" spans="2:21" ht="27" customHeight="1" x14ac:dyDescent="0.35">
      <c r="B11" s="340" t="s">
        <v>188</v>
      </c>
      <c r="C11" s="340"/>
      <c r="D11" s="340"/>
      <c r="E11" s="340"/>
      <c r="F11" s="340"/>
      <c r="G11" s="340"/>
      <c r="H11" s="340"/>
      <c r="I11" s="340"/>
      <c r="J11" s="340"/>
      <c r="K11" s="340"/>
      <c r="L11" s="145"/>
      <c r="M11" s="145"/>
    </row>
    <row r="12" spans="2:21" ht="35" customHeight="1" x14ac:dyDescent="0.35">
      <c r="B12" s="340" t="s">
        <v>126</v>
      </c>
      <c r="C12" s="340"/>
      <c r="D12" s="340"/>
      <c r="E12" s="340"/>
      <c r="F12" s="340"/>
      <c r="G12" s="340"/>
      <c r="H12" s="340"/>
      <c r="I12" s="340"/>
      <c r="J12" s="340"/>
      <c r="K12" s="340"/>
      <c r="L12" s="145"/>
      <c r="M12" s="145"/>
    </row>
    <row r="13" spans="2:21" ht="19.5" customHeight="1" x14ac:dyDescent="0.35">
      <c r="B13" s="340" t="s">
        <v>164</v>
      </c>
      <c r="C13" s="340"/>
      <c r="D13" s="340"/>
      <c r="E13" s="340"/>
      <c r="F13" s="340"/>
      <c r="G13" s="340"/>
      <c r="H13" s="340"/>
      <c r="I13" s="340"/>
      <c r="J13" s="340"/>
      <c r="K13" s="340"/>
      <c r="L13" s="145"/>
      <c r="M13" s="145"/>
    </row>
    <row r="14" spans="2:21" ht="19.5" customHeight="1" x14ac:dyDescent="0.35">
      <c r="B14" s="145" t="s">
        <v>133</v>
      </c>
      <c r="C14" s="145"/>
      <c r="D14" s="145"/>
      <c r="E14" s="145"/>
      <c r="F14" s="145"/>
      <c r="G14" s="145"/>
      <c r="H14" s="145"/>
      <c r="I14" s="145"/>
      <c r="J14" s="145"/>
      <c r="K14" s="145"/>
      <c r="L14" s="145"/>
      <c r="M14" s="145"/>
    </row>
    <row r="15" spans="2:21" ht="19.5" customHeight="1" x14ac:dyDescent="0.35">
      <c r="B15" s="145" t="s">
        <v>185</v>
      </c>
      <c r="C15" s="145"/>
      <c r="D15" s="145"/>
      <c r="E15" s="145"/>
      <c r="F15" s="145"/>
      <c r="G15" s="145"/>
      <c r="H15" s="145"/>
      <c r="I15" s="145"/>
      <c r="J15" s="145"/>
      <c r="K15" s="145"/>
      <c r="L15" s="145"/>
      <c r="M15" s="145"/>
    </row>
    <row r="16" spans="2:21" ht="34.5" customHeight="1" x14ac:dyDescent="0.35">
      <c r="B16" s="340" t="s">
        <v>186</v>
      </c>
      <c r="C16" s="340"/>
      <c r="D16" s="340"/>
      <c r="E16" s="340"/>
      <c r="F16" s="340"/>
      <c r="G16" s="340"/>
      <c r="H16" s="340"/>
      <c r="I16" s="340"/>
      <c r="J16" s="340"/>
      <c r="K16" s="340"/>
      <c r="L16" s="340"/>
      <c r="M16" s="340"/>
    </row>
    <row r="17" spans="2:13" ht="34.5" customHeight="1" x14ac:dyDescent="0.35">
      <c r="B17" s="340" t="s">
        <v>134</v>
      </c>
      <c r="C17" s="340"/>
      <c r="D17" s="340"/>
      <c r="E17" s="340"/>
      <c r="F17" s="340"/>
      <c r="G17" s="340"/>
      <c r="H17" s="340"/>
      <c r="I17" s="340"/>
      <c r="J17" s="340"/>
      <c r="K17" s="340"/>
      <c r="L17" s="145"/>
      <c r="M17" s="145"/>
    </row>
    <row r="18" spans="2:13" ht="34.5" customHeight="1" x14ac:dyDescent="0.35">
      <c r="B18" s="340" t="s">
        <v>135</v>
      </c>
      <c r="C18" s="340"/>
      <c r="D18" s="340"/>
      <c r="E18" s="340"/>
      <c r="F18" s="340"/>
      <c r="G18" s="340"/>
      <c r="H18" s="340"/>
      <c r="I18" s="340"/>
      <c r="J18" s="340"/>
      <c r="K18" s="340"/>
      <c r="L18" s="145"/>
      <c r="M18" s="145"/>
    </row>
    <row r="19" spans="2:13" ht="22" customHeight="1" x14ac:dyDescent="0.35">
      <c r="B19" s="145" t="s">
        <v>136</v>
      </c>
      <c r="C19" s="145"/>
      <c r="D19" s="145"/>
      <c r="E19" s="145"/>
      <c r="F19" s="145"/>
      <c r="G19" s="145"/>
      <c r="H19" s="145"/>
      <c r="I19" s="145"/>
      <c r="J19" s="145"/>
      <c r="K19" s="145"/>
      <c r="L19" s="145"/>
      <c r="M19" s="145"/>
    </row>
    <row r="20" spans="2:13" ht="22" customHeight="1" x14ac:dyDescent="0.35">
      <c r="B20" s="145" t="s">
        <v>137</v>
      </c>
      <c r="C20" s="145"/>
      <c r="D20" s="145"/>
      <c r="E20" s="145"/>
      <c r="F20" s="145"/>
      <c r="G20" s="145"/>
      <c r="H20" s="145"/>
      <c r="I20" s="145"/>
      <c r="J20" s="145"/>
      <c r="K20" s="145"/>
      <c r="L20" s="145"/>
      <c r="M20" s="145"/>
    </row>
    <row r="21" spans="2:13" ht="22" customHeight="1" x14ac:dyDescent="0.35">
      <c r="B21" s="145" t="s">
        <v>138</v>
      </c>
      <c r="C21" s="145"/>
      <c r="D21" s="145"/>
      <c r="E21" s="145"/>
      <c r="F21" s="145"/>
      <c r="G21" s="145"/>
      <c r="H21" s="145"/>
      <c r="I21" s="145"/>
      <c r="J21" s="145"/>
      <c r="K21" s="145"/>
      <c r="L21" s="145"/>
      <c r="M21" s="145"/>
    </row>
    <row r="22" spans="2:13" ht="27" customHeight="1" x14ac:dyDescent="0.35">
      <c r="B22" s="145" t="s">
        <v>139</v>
      </c>
      <c r="C22" s="145"/>
      <c r="D22" s="145"/>
      <c r="E22" s="145"/>
      <c r="F22" s="145"/>
      <c r="G22" s="145"/>
      <c r="H22" s="145"/>
      <c r="I22" s="145"/>
      <c r="J22" s="145"/>
      <c r="K22" s="145"/>
      <c r="L22" s="145"/>
      <c r="M22" s="145"/>
    </row>
    <row r="23" spans="2:13" ht="28.5" customHeight="1" x14ac:dyDescent="0.35">
      <c r="B23" s="340" t="s">
        <v>140</v>
      </c>
      <c r="C23" s="340"/>
      <c r="D23" s="340"/>
      <c r="E23" s="340"/>
      <c r="F23" s="340"/>
      <c r="G23" s="340"/>
      <c r="H23" s="340"/>
      <c r="I23" s="340"/>
      <c r="J23" s="340"/>
      <c r="K23" s="340"/>
      <c r="L23" s="340"/>
      <c r="M23" s="340"/>
    </row>
    <row r="24" spans="2:13" ht="28.5" customHeight="1" x14ac:dyDescent="0.35">
      <c r="B24" s="340" t="s">
        <v>141</v>
      </c>
      <c r="C24" s="340"/>
      <c r="D24" s="340"/>
      <c r="E24" s="340"/>
      <c r="F24" s="340"/>
      <c r="G24" s="340"/>
      <c r="H24" s="340"/>
      <c r="I24" s="340"/>
      <c r="J24" s="340"/>
      <c r="K24" s="340"/>
      <c r="L24" s="340"/>
      <c r="M24" s="340"/>
    </row>
    <row r="25" spans="2:13" s="145" customFormat="1" ht="42.5" customHeight="1" x14ac:dyDescent="0.35">
      <c r="B25" s="340" t="s">
        <v>142</v>
      </c>
      <c r="C25" s="340"/>
      <c r="D25" s="340"/>
      <c r="E25" s="340"/>
      <c r="F25" s="340"/>
      <c r="G25" s="340"/>
      <c r="H25" s="340"/>
      <c r="I25" s="340"/>
      <c r="J25" s="340"/>
      <c r="K25" s="340"/>
    </row>
    <row r="26" spans="2:13" s="145" customFormat="1" ht="42.5" customHeight="1" x14ac:dyDescent="0.35">
      <c r="B26" s="340" t="s">
        <v>143</v>
      </c>
      <c r="C26" s="340"/>
      <c r="D26" s="340"/>
      <c r="E26" s="340"/>
      <c r="F26" s="340"/>
      <c r="G26" s="340"/>
      <c r="H26" s="340"/>
      <c r="I26" s="340"/>
      <c r="J26" s="340"/>
      <c r="K26" s="340"/>
    </row>
    <row r="27" spans="2:13" ht="27" customHeight="1" x14ac:dyDescent="0.35">
      <c r="B27" s="340" t="s">
        <v>212</v>
      </c>
      <c r="C27" s="340"/>
      <c r="D27" s="340"/>
      <c r="E27" s="340"/>
      <c r="F27" s="340"/>
      <c r="G27" s="340"/>
      <c r="H27" s="340"/>
      <c r="I27" s="340"/>
      <c r="J27" s="340"/>
      <c r="K27" s="340"/>
      <c r="L27" s="145"/>
      <c r="M27" s="145"/>
    </row>
    <row r="28" spans="2:13" ht="5.5" customHeight="1" x14ac:dyDescent="0.35">
      <c r="B28" s="145"/>
      <c r="C28" s="145"/>
      <c r="D28" s="145"/>
      <c r="E28" s="145"/>
      <c r="F28" s="145"/>
      <c r="G28" s="145"/>
      <c r="H28" s="145"/>
      <c r="I28" s="145"/>
      <c r="J28" s="145"/>
      <c r="K28" s="145"/>
      <c r="L28" s="145"/>
      <c r="M28" s="145"/>
    </row>
    <row r="29" spans="2:13" ht="25.5" customHeight="1" x14ac:dyDescent="0.35">
      <c r="B29" s="95" t="s">
        <v>112</v>
      </c>
      <c r="C29" s="145"/>
      <c r="D29" s="145"/>
      <c r="E29" s="145"/>
      <c r="F29" s="145"/>
      <c r="G29" s="145"/>
      <c r="H29" s="145"/>
      <c r="I29" s="145"/>
      <c r="J29" s="145"/>
      <c r="K29" s="145"/>
      <c r="L29" s="145"/>
      <c r="M29" s="145"/>
    </row>
    <row r="30" spans="2:13" ht="15.5" customHeight="1" x14ac:dyDescent="0.35">
      <c r="B30" s="312" t="s">
        <v>223</v>
      </c>
      <c r="C30" s="313"/>
      <c r="D30" s="313"/>
      <c r="E30" s="313"/>
      <c r="F30" s="145"/>
      <c r="G30" s="145"/>
      <c r="H30" s="145"/>
      <c r="I30" s="109"/>
      <c r="J30" s="145"/>
      <c r="K30" s="145"/>
      <c r="L30" s="145"/>
      <c r="M30" s="145"/>
    </row>
    <row r="31" spans="2:13" ht="28.5" customHeight="1" x14ac:dyDescent="0.35">
      <c r="B31" s="145" t="s">
        <v>183</v>
      </c>
      <c r="C31" s="145"/>
      <c r="D31" s="145"/>
      <c r="E31" s="145"/>
      <c r="F31" s="145"/>
      <c r="G31" s="145"/>
      <c r="H31" s="145"/>
      <c r="I31" s="145"/>
      <c r="J31" s="145"/>
      <c r="K31" s="145"/>
      <c r="L31" s="145"/>
      <c r="M31" s="145"/>
    </row>
    <row r="32" spans="2:13" ht="42" customHeight="1" x14ac:dyDescent="0.35">
      <c r="B32" s="340" t="s">
        <v>146</v>
      </c>
      <c r="C32" s="340"/>
      <c r="D32" s="340"/>
      <c r="E32" s="340"/>
      <c r="F32" s="340"/>
      <c r="G32" s="340"/>
      <c r="H32" s="340"/>
      <c r="I32" s="340"/>
      <c r="J32" s="340"/>
      <c r="K32" s="340"/>
      <c r="L32" s="145"/>
      <c r="M32" s="145"/>
    </row>
    <row r="33" spans="2:13" ht="42" customHeight="1" x14ac:dyDescent="0.35">
      <c r="B33" s="340" t="s">
        <v>144</v>
      </c>
      <c r="C33" s="340"/>
      <c r="D33" s="340"/>
      <c r="E33" s="340"/>
      <c r="F33" s="340"/>
      <c r="G33" s="340"/>
      <c r="H33" s="340"/>
      <c r="I33" s="340"/>
      <c r="J33" s="340"/>
      <c r="K33" s="340"/>
      <c r="L33" s="145"/>
      <c r="M33" s="145"/>
    </row>
    <row r="34" spans="2:13" ht="37" customHeight="1" x14ac:dyDescent="0.35">
      <c r="B34" s="340" t="s">
        <v>213</v>
      </c>
      <c r="C34" s="340"/>
      <c r="D34" s="340"/>
      <c r="E34" s="340"/>
      <c r="F34" s="340"/>
      <c r="G34" s="340"/>
      <c r="H34" s="340"/>
      <c r="I34" s="340"/>
      <c r="J34" s="340"/>
      <c r="K34" s="340"/>
      <c r="L34" s="145"/>
      <c r="M34" s="145"/>
    </row>
    <row r="35" spans="2:13" s="156" customFormat="1" ht="31" customHeight="1" x14ac:dyDescent="0.35">
      <c r="B35" s="95" t="s">
        <v>189</v>
      </c>
      <c r="C35" s="145"/>
      <c r="D35" s="145"/>
      <c r="E35" s="145"/>
      <c r="F35" s="145"/>
      <c r="G35" s="145"/>
      <c r="H35" s="145"/>
      <c r="I35" s="145"/>
      <c r="J35" s="145"/>
      <c r="K35" s="145"/>
      <c r="L35" s="145"/>
      <c r="M35" s="145"/>
    </row>
    <row r="36" spans="2:13" ht="29.5" customHeight="1" x14ac:dyDescent="0.35">
      <c r="B36" s="145" t="s">
        <v>194</v>
      </c>
      <c r="C36" s="145"/>
      <c r="D36" s="145"/>
      <c r="E36" s="145"/>
      <c r="F36" s="145"/>
      <c r="G36" s="145"/>
      <c r="H36" s="145"/>
      <c r="I36" s="145"/>
      <c r="J36" s="145"/>
      <c r="K36" s="145"/>
      <c r="L36" s="145"/>
      <c r="M36" s="145"/>
    </row>
    <row r="37" spans="2:13" ht="26.5" customHeight="1" x14ac:dyDescent="0.35">
      <c r="B37" s="340" t="s">
        <v>210</v>
      </c>
      <c r="C37" s="340"/>
      <c r="D37" s="340"/>
      <c r="E37" s="340"/>
      <c r="F37" s="340"/>
      <c r="G37" s="340"/>
      <c r="H37" s="340"/>
      <c r="I37" s="340"/>
      <c r="J37" s="340"/>
      <c r="K37" s="340"/>
      <c r="L37" s="145"/>
      <c r="M37" s="145"/>
    </row>
    <row r="38" spans="2:13" ht="26" customHeight="1" x14ac:dyDescent="0.35">
      <c r="B38" s="294" t="s">
        <v>75</v>
      </c>
      <c r="C38" s="145"/>
      <c r="D38" s="145"/>
      <c r="E38" s="145"/>
      <c r="F38" s="145"/>
      <c r="G38" s="145"/>
      <c r="H38" s="145"/>
      <c r="I38" s="145"/>
      <c r="J38" s="145"/>
      <c r="K38" s="145"/>
      <c r="L38" s="145"/>
      <c r="M38" s="145"/>
    </row>
    <row r="42" spans="2:13" x14ac:dyDescent="0.35">
      <c r="B42" s="84"/>
    </row>
    <row r="46" spans="2:13" ht="15.5" x14ac:dyDescent="0.35">
      <c r="B46" s="341"/>
      <c r="C46" s="341"/>
      <c r="D46" s="341"/>
      <c r="E46" s="341"/>
      <c r="F46" s="341"/>
      <c r="G46" s="341"/>
      <c r="H46" s="341"/>
      <c r="I46" s="341"/>
      <c r="J46" s="341"/>
      <c r="K46" s="341"/>
    </row>
  </sheetData>
  <mergeCells count="18">
    <mergeCell ref="B24:M24"/>
    <mergeCell ref="B34:K34"/>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view="pageBreakPreview" topLeftCell="A3" zoomScale="48" zoomScaleNormal="93" zoomScaleSheetLayoutView="48" workbookViewId="0">
      <selection activeCell="B1" sqref="B1"/>
    </sheetView>
  </sheetViews>
  <sheetFormatPr defaultColWidth="13.26953125" defaultRowHeight="15" x14ac:dyDescent="0.35"/>
  <cols>
    <col min="1" max="1" width="38.81640625" style="57" customWidth="1"/>
    <col min="2" max="2" width="23.1796875" style="57" customWidth="1"/>
    <col min="3" max="3" width="16.36328125" style="57" customWidth="1"/>
    <col min="4" max="4" width="18.1796875" style="258" customWidth="1"/>
    <col min="5" max="6" width="13.36328125" style="57" customWidth="1"/>
    <col min="7" max="8" width="16.7265625" style="57" bestFit="1" customWidth="1"/>
    <col min="9" max="9" width="18.81640625" style="57" customWidth="1"/>
    <col min="10" max="11" width="13.36328125" style="57" bestFit="1" customWidth="1"/>
    <col min="12" max="16384" width="13.26953125" style="57"/>
  </cols>
  <sheetData>
    <row r="1" spans="1:11" ht="57" customHeight="1" thickBot="1" x14ac:dyDescent="0.4">
      <c r="A1" s="75" t="s">
        <v>187</v>
      </c>
      <c r="B1" s="18"/>
      <c r="C1" s="18"/>
      <c r="D1" s="255"/>
      <c r="E1" s="256"/>
      <c r="F1" s="256"/>
      <c r="G1" s="208"/>
    </row>
    <row r="2" spans="1:11" ht="63.5" customHeight="1" thickTop="1" x14ac:dyDescent="0.35">
      <c r="A2" s="393" t="s">
        <v>80</v>
      </c>
      <c r="B2" s="343" t="s">
        <v>166</v>
      </c>
      <c r="C2" s="343"/>
      <c r="D2" s="343"/>
      <c r="E2" s="343"/>
      <c r="F2" s="395"/>
      <c r="G2" s="343" t="s">
        <v>226</v>
      </c>
      <c r="H2" s="343"/>
      <c r="I2" s="343"/>
      <c r="J2" s="343"/>
      <c r="K2" s="343"/>
    </row>
    <row r="3" spans="1:11" ht="78" customHeight="1" thickBot="1" x14ac:dyDescent="0.4">
      <c r="A3" s="394"/>
      <c r="B3" s="125" t="s">
        <v>102</v>
      </c>
      <c r="C3" s="125" t="s">
        <v>95</v>
      </c>
      <c r="D3" s="125" t="s">
        <v>98</v>
      </c>
      <c r="E3" s="125" t="s">
        <v>99</v>
      </c>
      <c r="F3" s="257" t="s">
        <v>84</v>
      </c>
      <c r="G3" s="125" t="s">
        <v>102</v>
      </c>
      <c r="H3" s="125" t="s">
        <v>95</v>
      </c>
      <c r="I3" s="125" t="s">
        <v>98</v>
      </c>
      <c r="J3" s="125" t="s">
        <v>99</v>
      </c>
      <c r="K3" s="125" t="s">
        <v>84</v>
      </c>
    </row>
    <row r="4" spans="1:11" ht="25" customHeight="1" thickTop="1" x14ac:dyDescent="0.35">
      <c r="A4" s="79" t="s">
        <v>4</v>
      </c>
      <c r="B4" s="58">
        <v>386373</v>
      </c>
      <c r="C4" s="58">
        <v>617153</v>
      </c>
      <c r="D4" s="58">
        <v>221</v>
      </c>
      <c r="E4" s="58">
        <v>139</v>
      </c>
      <c r="F4" s="252">
        <v>9.4</v>
      </c>
      <c r="G4" s="58">
        <v>388790</v>
      </c>
      <c r="H4" s="58">
        <v>615694</v>
      </c>
      <c r="I4" s="58">
        <v>234</v>
      </c>
      <c r="J4" s="58">
        <v>148</v>
      </c>
      <c r="K4" s="97">
        <v>4.8</v>
      </c>
    </row>
    <row r="5" spans="1:11" ht="21.75" customHeight="1" x14ac:dyDescent="0.35">
      <c r="A5" s="79" t="s">
        <v>5</v>
      </c>
      <c r="B5" s="58">
        <v>11530</v>
      </c>
      <c r="C5" s="58">
        <v>18924</v>
      </c>
      <c r="D5" s="58">
        <v>221</v>
      </c>
      <c r="E5" s="58">
        <v>135</v>
      </c>
      <c r="F5" s="252">
        <v>9.4</v>
      </c>
      <c r="G5" s="58">
        <v>11631</v>
      </c>
      <c r="H5" s="58">
        <v>18856</v>
      </c>
      <c r="I5" s="58">
        <v>231</v>
      </c>
      <c r="J5" s="58">
        <v>143</v>
      </c>
      <c r="K5" s="97">
        <v>4.9000000000000004</v>
      </c>
    </row>
    <row r="6" spans="1:11" ht="21.75" customHeight="1" x14ac:dyDescent="0.35">
      <c r="A6" s="79" t="s">
        <v>6</v>
      </c>
      <c r="B6" s="58">
        <v>972363</v>
      </c>
      <c r="C6" s="58">
        <v>1586991</v>
      </c>
      <c r="D6" s="58">
        <v>226</v>
      </c>
      <c r="E6" s="58">
        <v>139</v>
      </c>
      <c r="F6" s="252">
        <v>9.4</v>
      </c>
      <c r="G6" s="58">
        <v>980591</v>
      </c>
      <c r="H6" s="58">
        <v>1585198</v>
      </c>
      <c r="I6" s="58">
        <v>241</v>
      </c>
      <c r="J6" s="58">
        <v>149</v>
      </c>
      <c r="K6" s="97">
        <v>4.9000000000000004</v>
      </c>
    </row>
    <row r="7" spans="1:11" ht="21.75" customHeight="1" x14ac:dyDescent="0.35">
      <c r="A7" s="79" t="s">
        <v>71</v>
      </c>
      <c r="B7" s="58">
        <v>55280</v>
      </c>
      <c r="C7" s="58">
        <v>94722</v>
      </c>
      <c r="D7" s="58">
        <v>245</v>
      </c>
      <c r="E7" s="58">
        <v>144</v>
      </c>
      <c r="F7" s="252">
        <v>9.5</v>
      </c>
      <c r="G7" s="58">
        <v>55343</v>
      </c>
      <c r="H7" s="58">
        <v>94069</v>
      </c>
      <c r="I7" s="58">
        <v>258</v>
      </c>
      <c r="J7" s="58">
        <v>152</v>
      </c>
      <c r="K7" s="97">
        <v>4.9000000000000004</v>
      </c>
    </row>
    <row r="8" spans="1:11" ht="21.75" customHeight="1" x14ac:dyDescent="0.35">
      <c r="A8" s="79" t="s">
        <v>72</v>
      </c>
      <c r="B8" s="58">
        <v>55067</v>
      </c>
      <c r="C8" s="58">
        <v>99135</v>
      </c>
      <c r="D8" s="58">
        <v>240</v>
      </c>
      <c r="E8" s="58">
        <v>134</v>
      </c>
      <c r="F8" s="252">
        <v>9.5</v>
      </c>
      <c r="G8" s="58">
        <v>55924</v>
      </c>
      <c r="H8" s="58">
        <v>99727</v>
      </c>
      <c r="I8" s="58">
        <v>254</v>
      </c>
      <c r="J8" s="58">
        <v>143</v>
      </c>
      <c r="K8" s="97">
        <v>4.9000000000000004</v>
      </c>
    </row>
    <row r="9" spans="1:11" ht="21.75" customHeight="1" x14ac:dyDescent="0.35">
      <c r="A9" s="79" t="s">
        <v>7</v>
      </c>
      <c r="B9" s="58">
        <v>468496</v>
      </c>
      <c r="C9" s="58">
        <v>760837</v>
      </c>
      <c r="D9" s="58">
        <v>228</v>
      </c>
      <c r="E9" s="58">
        <v>141</v>
      </c>
      <c r="F9" s="252">
        <v>9.5</v>
      </c>
      <c r="G9" s="58">
        <v>472922</v>
      </c>
      <c r="H9" s="58">
        <v>761775</v>
      </c>
      <c r="I9" s="58">
        <v>240</v>
      </c>
      <c r="J9" s="58">
        <v>149</v>
      </c>
      <c r="K9" s="97">
        <v>4.9000000000000004</v>
      </c>
    </row>
    <row r="10" spans="1:11" ht="21.75" customHeight="1" x14ac:dyDescent="0.35">
      <c r="A10" s="79" t="s">
        <v>63</v>
      </c>
      <c r="B10" s="58">
        <v>109345</v>
      </c>
      <c r="C10" s="58">
        <v>174105</v>
      </c>
      <c r="D10" s="58">
        <v>230</v>
      </c>
      <c r="E10" s="58">
        <v>145</v>
      </c>
      <c r="F10" s="252">
        <v>9.5</v>
      </c>
      <c r="G10" s="58">
        <v>109905</v>
      </c>
      <c r="H10" s="58">
        <v>173821</v>
      </c>
      <c r="I10" s="58">
        <v>243</v>
      </c>
      <c r="J10" s="58">
        <v>153</v>
      </c>
      <c r="K10" s="97">
        <v>4.9000000000000004</v>
      </c>
    </row>
    <row r="11" spans="1:11" ht="21.75" customHeight="1" x14ac:dyDescent="0.35">
      <c r="A11" s="79" t="s">
        <v>8</v>
      </c>
      <c r="B11" s="58">
        <v>126588</v>
      </c>
      <c r="C11" s="58">
        <v>194970</v>
      </c>
      <c r="D11" s="58">
        <v>211</v>
      </c>
      <c r="E11" s="58">
        <v>138</v>
      </c>
      <c r="F11" s="252">
        <v>9.3000000000000007</v>
      </c>
      <c r="G11" s="58">
        <v>128109</v>
      </c>
      <c r="H11" s="58">
        <v>195753</v>
      </c>
      <c r="I11" s="58">
        <v>224</v>
      </c>
      <c r="J11" s="58">
        <v>147</v>
      </c>
      <c r="K11" s="97">
        <v>4.8</v>
      </c>
    </row>
    <row r="12" spans="1:11" ht="21.75" customHeight="1" x14ac:dyDescent="0.35">
      <c r="A12" s="79" t="s">
        <v>9</v>
      </c>
      <c r="B12" s="58">
        <v>433846</v>
      </c>
      <c r="C12" s="58">
        <v>692368</v>
      </c>
      <c r="D12" s="58">
        <v>224</v>
      </c>
      <c r="E12" s="58">
        <v>141</v>
      </c>
      <c r="F12" s="252">
        <v>9.4</v>
      </c>
      <c r="G12" s="58">
        <v>436771</v>
      </c>
      <c r="H12" s="58">
        <v>691859</v>
      </c>
      <c r="I12" s="58">
        <v>239</v>
      </c>
      <c r="J12" s="58">
        <v>151</v>
      </c>
      <c r="K12" s="97">
        <v>4.9000000000000004</v>
      </c>
    </row>
    <row r="13" spans="1:11" ht="21.75" customHeight="1" x14ac:dyDescent="0.35">
      <c r="A13" s="79" t="s">
        <v>10</v>
      </c>
      <c r="B13" s="58">
        <v>343155</v>
      </c>
      <c r="C13" s="58">
        <v>528754</v>
      </c>
      <c r="D13" s="58">
        <v>215</v>
      </c>
      <c r="E13" s="58">
        <v>140</v>
      </c>
      <c r="F13" s="252">
        <v>9.4</v>
      </c>
      <c r="G13" s="58">
        <v>345299</v>
      </c>
      <c r="H13" s="58">
        <v>527869</v>
      </c>
      <c r="I13" s="58">
        <v>227</v>
      </c>
      <c r="J13" s="58">
        <v>148</v>
      </c>
      <c r="K13" s="97">
        <v>4.9000000000000004</v>
      </c>
    </row>
    <row r="14" spans="1:11" ht="21.75" customHeight="1" x14ac:dyDescent="0.35">
      <c r="A14" s="79" t="s">
        <v>11</v>
      </c>
      <c r="B14" s="58">
        <v>83361</v>
      </c>
      <c r="C14" s="58">
        <v>130185</v>
      </c>
      <c r="D14" s="58">
        <v>231</v>
      </c>
      <c r="E14" s="58">
        <v>148</v>
      </c>
      <c r="F14" s="252">
        <v>9.4</v>
      </c>
      <c r="G14" s="58">
        <v>83363</v>
      </c>
      <c r="H14" s="58">
        <v>129162</v>
      </c>
      <c r="I14" s="58">
        <v>242</v>
      </c>
      <c r="J14" s="58">
        <v>156</v>
      </c>
      <c r="K14" s="97">
        <v>4.9000000000000004</v>
      </c>
    </row>
    <row r="15" spans="1:11" ht="21.75" customHeight="1" x14ac:dyDescent="0.35">
      <c r="A15" s="79" t="s">
        <v>12</v>
      </c>
      <c r="B15" s="58">
        <v>146145</v>
      </c>
      <c r="C15" s="58">
        <v>231466</v>
      </c>
      <c r="D15" s="58">
        <v>230</v>
      </c>
      <c r="E15" s="58">
        <v>145</v>
      </c>
      <c r="F15" s="252">
        <v>9.4</v>
      </c>
      <c r="G15" s="58">
        <v>146511</v>
      </c>
      <c r="H15" s="58">
        <v>230293</v>
      </c>
      <c r="I15" s="58">
        <v>241</v>
      </c>
      <c r="J15" s="58">
        <v>153</v>
      </c>
      <c r="K15" s="97">
        <v>4.9000000000000004</v>
      </c>
    </row>
    <row r="16" spans="1:11" ht="21.75" customHeight="1" x14ac:dyDescent="0.35">
      <c r="A16" s="79" t="s">
        <v>13</v>
      </c>
      <c r="B16" s="58">
        <v>558127</v>
      </c>
      <c r="C16" s="58">
        <v>872481</v>
      </c>
      <c r="D16" s="58">
        <v>222</v>
      </c>
      <c r="E16" s="58">
        <v>143</v>
      </c>
      <c r="F16" s="252">
        <v>9.3000000000000007</v>
      </c>
      <c r="G16" s="58">
        <v>559820</v>
      </c>
      <c r="H16" s="58">
        <v>867205</v>
      </c>
      <c r="I16" s="58">
        <v>236</v>
      </c>
      <c r="J16" s="58">
        <v>152</v>
      </c>
      <c r="K16" s="97">
        <v>4.8</v>
      </c>
    </row>
    <row r="17" spans="1:12" ht="21.75" customHeight="1" x14ac:dyDescent="0.35">
      <c r="A17" s="79" t="s">
        <v>14</v>
      </c>
      <c r="B17" s="58">
        <v>122738</v>
      </c>
      <c r="C17" s="58">
        <v>196719</v>
      </c>
      <c r="D17" s="58">
        <v>239</v>
      </c>
      <c r="E17" s="58">
        <v>150</v>
      </c>
      <c r="F17" s="252">
        <v>9.3000000000000007</v>
      </c>
      <c r="G17" s="58">
        <v>122519</v>
      </c>
      <c r="H17" s="58">
        <v>194522</v>
      </c>
      <c r="I17" s="58">
        <v>253</v>
      </c>
      <c r="J17" s="58">
        <v>159</v>
      </c>
      <c r="K17" s="97">
        <v>4.8</v>
      </c>
    </row>
    <row r="18" spans="1:12" ht="21.75" customHeight="1" x14ac:dyDescent="0.35">
      <c r="A18" s="79" t="s">
        <v>15</v>
      </c>
      <c r="B18" s="58">
        <v>26269</v>
      </c>
      <c r="C18" s="58">
        <v>42222</v>
      </c>
      <c r="D18" s="58">
        <v>239</v>
      </c>
      <c r="E18" s="58">
        <v>150</v>
      </c>
      <c r="F18" s="252">
        <v>9.3000000000000007</v>
      </c>
      <c r="G18" s="58">
        <v>26136</v>
      </c>
      <c r="H18" s="58">
        <v>41519</v>
      </c>
      <c r="I18" s="58">
        <v>254</v>
      </c>
      <c r="J18" s="58">
        <v>160</v>
      </c>
      <c r="K18" s="97">
        <v>4.8</v>
      </c>
    </row>
    <row r="19" spans="1:12" ht="21.75" customHeight="1" x14ac:dyDescent="0.35">
      <c r="A19" s="79" t="s">
        <v>16</v>
      </c>
      <c r="B19" s="58">
        <v>573662</v>
      </c>
      <c r="C19" s="58">
        <v>949735</v>
      </c>
      <c r="D19" s="58">
        <v>258</v>
      </c>
      <c r="E19" s="58">
        <v>157</v>
      </c>
      <c r="F19" s="252">
        <v>8.8000000000000007</v>
      </c>
      <c r="G19" s="58">
        <v>556114</v>
      </c>
      <c r="H19" s="58">
        <v>908971</v>
      </c>
      <c r="I19" s="58">
        <v>275</v>
      </c>
      <c r="J19" s="58">
        <v>169</v>
      </c>
      <c r="K19" s="97">
        <v>4.8</v>
      </c>
    </row>
    <row r="20" spans="1:12" ht="21.75" customHeight="1" x14ac:dyDescent="0.35">
      <c r="A20" s="79" t="s">
        <v>17</v>
      </c>
      <c r="B20" s="58">
        <v>399698</v>
      </c>
      <c r="C20" s="58">
        <v>640060</v>
      </c>
      <c r="D20" s="58">
        <v>249</v>
      </c>
      <c r="E20" s="58">
        <v>157</v>
      </c>
      <c r="F20" s="252">
        <v>9.1999999999999993</v>
      </c>
      <c r="G20" s="58">
        <v>392943</v>
      </c>
      <c r="H20" s="58">
        <v>622609</v>
      </c>
      <c r="I20" s="58">
        <v>264</v>
      </c>
      <c r="J20" s="58">
        <v>167</v>
      </c>
      <c r="K20" s="97">
        <v>4.8</v>
      </c>
    </row>
    <row r="21" spans="1:12" ht="21.75" customHeight="1" x14ac:dyDescent="0.35">
      <c r="A21" s="79" t="s">
        <v>18</v>
      </c>
      <c r="B21" s="58">
        <v>52069</v>
      </c>
      <c r="C21" s="58">
        <v>84977</v>
      </c>
      <c r="D21" s="58">
        <v>254</v>
      </c>
      <c r="E21" s="58">
        <v>156</v>
      </c>
      <c r="F21" s="252">
        <v>9.3000000000000007</v>
      </c>
      <c r="G21" s="58">
        <v>51288</v>
      </c>
      <c r="H21" s="58">
        <v>82939</v>
      </c>
      <c r="I21" s="58">
        <v>267</v>
      </c>
      <c r="J21" s="58">
        <v>165</v>
      </c>
      <c r="K21" s="97">
        <v>4.8</v>
      </c>
    </row>
    <row r="22" spans="1:12" ht="21.75" customHeight="1" x14ac:dyDescent="0.35">
      <c r="A22" s="79" t="s">
        <v>19</v>
      </c>
      <c r="B22" s="58">
        <v>181922</v>
      </c>
      <c r="C22" s="58">
        <v>302595</v>
      </c>
      <c r="D22" s="58">
        <v>277</v>
      </c>
      <c r="E22" s="58">
        <v>168</v>
      </c>
      <c r="F22" s="252">
        <v>8.9</v>
      </c>
      <c r="G22" s="58">
        <v>176406</v>
      </c>
      <c r="H22" s="58">
        <v>290312</v>
      </c>
      <c r="I22" s="58">
        <v>295</v>
      </c>
      <c r="J22" s="58">
        <v>180</v>
      </c>
      <c r="K22" s="97">
        <v>4.8</v>
      </c>
    </row>
    <row r="23" spans="1:12" ht="21.75" customHeight="1" x14ac:dyDescent="0.35">
      <c r="A23" s="79" t="s">
        <v>20</v>
      </c>
      <c r="B23" s="58">
        <v>484910</v>
      </c>
      <c r="C23" s="58">
        <v>793152</v>
      </c>
      <c r="D23" s="58">
        <v>261</v>
      </c>
      <c r="E23" s="58">
        <v>161</v>
      </c>
      <c r="F23" s="252">
        <v>8.8000000000000007</v>
      </c>
      <c r="G23" s="58">
        <v>468694</v>
      </c>
      <c r="H23" s="58">
        <v>756441</v>
      </c>
      <c r="I23" s="58">
        <v>279</v>
      </c>
      <c r="J23" s="58">
        <v>173</v>
      </c>
      <c r="K23" s="97">
        <v>4.8</v>
      </c>
    </row>
    <row r="24" spans="1:12" ht="21.75" customHeight="1" x14ac:dyDescent="0.35">
      <c r="A24" s="79" t="s">
        <v>21</v>
      </c>
      <c r="B24" s="58">
        <v>142078</v>
      </c>
      <c r="C24" s="58">
        <v>214809</v>
      </c>
      <c r="D24" s="58">
        <v>243</v>
      </c>
      <c r="E24" s="58">
        <v>161</v>
      </c>
      <c r="F24" s="252">
        <v>9.1999999999999993</v>
      </c>
      <c r="G24" s="58">
        <v>140797</v>
      </c>
      <c r="H24" s="58">
        <v>210903</v>
      </c>
      <c r="I24" s="58">
        <v>254</v>
      </c>
      <c r="J24" s="58">
        <v>170</v>
      </c>
      <c r="K24" s="97">
        <v>4.8</v>
      </c>
    </row>
    <row r="25" spans="1:12" ht="21.75" customHeight="1" thickBot="1" x14ac:dyDescent="0.4">
      <c r="A25" s="114" t="s">
        <v>33</v>
      </c>
      <c r="B25" s="114">
        <v>5733022</v>
      </c>
      <c r="C25" s="114">
        <v>9226360</v>
      </c>
      <c r="D25" s="114">
        <v>235</v>
      </c>
      <c r="E25" s="114">
        <v>147</v>
      </c>
      <c r="F25" s="253">
        <v>9.3000000000000007</v>
      </c>
      <c r="G25" s="114">
        <v>5709876</v>
      </c>
      <c r="H25" s="114">
        <v>9099497</v>
      </c>
      <c r="I25" s="114">
        <v>249</v>
      </c>
      <c r="J25" s="114">
        <v>157</v>
      </c>
      <c r="K25" s="254">
        <v>4.8</v>
      </c>
      <c r="L25" s="273"/>
    </row>
    <row r="26" spans="1:12" ht="26.5" customHeight="1" thickTop="1" x14ac:dyDescent="0.3">
      <c r="A26" s="259" t="str">
        <f>+INDICE!B10</f>
        <v xml:space="preserve"> Lettura dati 26 giugno 2023</v>
      </c>
      <c r="B26" s="90"/>
      <c r="C26" s="7"/>
      <c r="D26" s="260"/>
    </row>
    <row r="27" spans="1:12" x14ac:dyDescent="0.3">
      <c r="A27" s="259"/>
      <c r="B27" s="90"/>
    </row>
    <row r="28" spans="1:12" x14ac:dyDescent="0.3">
      <c r="A28" s="259"/>
      <c r="B28" s="90"/>
    </row>
    <row r="31" spans="1:12" x14ac:dyDescent="0.35">
      <c r="C31" s="282"/>
    </row>
    <row r="33" spans="2:4" x14ac:dyDescent="0.35">
      <c r="B33" s="261"/>
      <c r="C33" s="261"/>
    </row>
    <row r="34" spans="2:4" x14ac:dyDescent="0.35">
      <c r="B34" s="261"/>
      <c r="C34" s="261"/>
    </row>
    <row r="35" spans="2:4" x14ac:dyDescent="0.35">
      <c r="B35" s="261"/>
      <c r="C35" s="261"/>
    </row>
    <row r="36" spans="2:4" x14ac:dyDescent="0.35">
      <c r="B36" s="261"/>
      <c r="C36" s="261"/>
      <c r="D36" s="260"/>
    </row>
    <row r="37" spans="2:4" x14ac:dyDescent="0.35">
      <c r="B37" s="261"/>
      <c r="C37" s="261"/>
    </row>
    <row r="38" spans="2:4" x14ac:dyDescent="0.35">
      <c r="B38" s="261"/>
      <c r="C38" s="261"/>
    </row>
    <row r="39" spans="2:4" x14ac:dyDescent="0.35">
      <c r="B39" s="261"/>
      <c r="C39" s="261"/>
    </row>
    <row r="40" spans="2:4" x14ac:dyDescent="0.35">
      <c r="B40" s="261"/>
      <c r="C40" s="261"/>
    </row>
    <row r="41" spans="2:4" x14ac:dyDescent="0.35">
      <c r="B41" s="261"/>
      <c r="C41" s="261"/>
    </row>
    <row r="42" spans="2:4" s="258" customFormat="1" x14ac:dyDescent="0.35">
      <c r="B42" s="261"/>
      <c r="C42" s="261"/>
    </row>
    <row r="43" spans="2:4" s="258" customFormat="1" x14ac:dyDescent="0.35">
      <c r="B43" s="261"/>
      <c r="C43" s="261"/>
    </row>
    <row r="44" spans="2:4" s="258" customFormat="1" x14ac:dyDescent="0.35">
      <c r="B44" s="261"/>
      <c r="C44" s="261"/>
    </row>
    <row r="45" spans="2:4" s="258" customFormat="1" x14ac:dyDescent="0.35">
      <c r="B45" s="261"/>
      <c r="C45" s="261"/>
    </row>
    <row r="46" spans="2:4" s="258" customFormat="1" x14ac:dyDescent="0.35">
      <c r="B46" s="261"/>
      <c r="C46" s="261"/>
    </row>
    <row r="47" spans="2:4" s="258" customFormat="1" x14ac:dyDescent="0.35">
      <c r="B47" s="261"/>
      <c r="C47" s="261"/>
    </row>
    <row r="48" spans="2:4" s="258" customFormat="1" x14ac:dyDescent="0.35">
      <c r="B48" s="261"/>
      <c r="C48" s="261"/>
    </row>
    <row r="49" spans="2:3" s="258" customFormat="1" x14ac:dyDescent="0.35">
      <c r="B49" s="261"/>
      <c r="C49" s="261"/>
    </row>
    <row r="50" spans="2:3" s="258" customFormat="1" x14ac:dyDescent="0.35">
      <c r="B50" s="261"/>
      <c r="C50" s="261"/>
    </row>
    <row r="51" spans="2:3" s="258" customFormat="1" x14ac:dyDescent="0.35">
      <c r="B51" s="261"/>
      <c r="C51" s="261"/>
    </row>
    <row r="52" spans="2:3" s="258" customFormat="1" x14ac:dyDescent="0.35">
      <c r="B52" s="261"/>
      <c r="C52" s="261"/>
    </row>
    <row r="53" spans="2:3" s="258" customFormat="1" x14ac:dyDescent="0.35">
      <c r="B53" s="261"/>
      <c r="C53" s="261"/>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6" t="s">
        <v>112</v>
      </c>
    </row>
    <row r="15" spans="2:9" ht="14.5" customHeight="1" x14ac:dyDescent="0.35">
      <c r="B15" s="342" t="s">
        <v>101</v>
      </c>
      <c r="C15" s="342"/>
      <c r="D15" s="342"/>
      <c r="E15" s="342"/>
      <c r="F15" s="342"/>
      <c r="G15" s="342"/>
      <c r="H15" s="342"/>
      <c r="I15" s="342"/>
    </row>
    <row r="16" spans="2:9" x14ac:dyDescent="0.35">
      <c r="B16" s="342"/>
      <c r="C16" s="342"/>
      <c r="D16" s="342"/>
      <c r="E16" s="342"/>
      <c r="F16" s="342"/>
      <c r="G16" s="342"/>
      <c r="H16" s="342"/>
      <c r="I16" s="342"/>
    </row>
    <row r="17" spans="2:9" ht="25.5" customHeight="1" x14ac:dyDescent="0.35">
      <c r="B17" s="342"/>
      <c r="C17" s="342"/>
      <c r="D17" s="342"/>
      <c r="E17" s="342"/>
      <c r="F17" s="342"/>
      <c r="G17" s="342"/>
      <c r="H17" s="342"/>
      <c r="I17" s="342"/>
    </row>
    <row r="18" spans="2:9" ht="28" customHeight="1" x14ac:dyDescent="0.35">
      <c r="B18" s="342"/>
      <c r="C18" s="342"/>
      <c r="D18" s="342"/>
      <c r="E18" s="342"/>
      <c r="F18" s="342"/>
      <c r="G18" s="342"/>
      <c r="H18" s="342"/>
      <c r="I18" s="342"/>
    </row>
    <row r="19" spans="2:9" x14ac:dyDescent="0.35">
      <c r="B19" s="342"/>
      <c r="C19" s="342"/>
      <c r="D19" s="342"/>
      <c r="E19" s="342"/>
      <c r="F19" s="342"/>
      <c r="G19" s="342"/>
      <c r="H19" s="342"/>
      <c r="I19" s="34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3"/>
  <sheetViews>
    <sheetView showGridLines="0" view="pageBreakPreview" topLeftCell="A16" zoomScale="62" zoomScaleNormal="53" zoomScaleSheetLayoutView="62" workbookViewId="0">
      <selection activeCell="B1" sqref="B1"/>
    </sheetView>
  </sheetViews>
  <sheetFormatPr defaultColWidth="13.36328125" defaultRowHeight="10" x14ac:dyDescent="0.35"/>
  <cols>
    <col min="1" max="1" width="34.26953125" style="1" customWidth="1"/>
    <col min="2" max="2" width="23.90625" style="1" customWidth="1"/>
    <col min="3" max="3" width="20.90625" style="1" customWidth="1"/>
    <col min="4" max="4" width="21.36328125" style="1" customWidth="1"/>
    <col min="5" max="5" width="21.6328125" style="1" customWidth="1"/>
    <col min="6" max="6" width="20.08984375" style="1" customWidth="1"/>
    <col min="7" max="7" width="18.6328125" style="1" customWidth="1"/>
    <col min="8" max="8" width="15.6328125" style="1" customWidth="1"/>
    <col min="9" max="10" width="11.453125" style="1" customWidth="1"/>
    <col min="11" max="16384" width="13.36328125" style="1"/>
  </cols>
  <sheetData>
    <row r="1" spans="1:16" ht="57.5" customHeight="1" thickBot="1" x14ac:dyDescent="0.4">
      <c r="A1" s="396" t="s">
        <v>183</v>
      </c>
      <c r="B1" s="396"/>
      <c r="C1" s="396"/>
      <c r="D1" s="396"/>
      <c r="E1" s="396"/>
      <c r="F1" s="396"/>
    </row>
    <row r="2" spans="1:16" ht="82.25" customHeight="1" thickTop="1" thickBot="1" x14ac:dyDescent="0.4">
      <c r="A2" s="55" t="s">
        <v>108</v>
      </c>
      <c r="B2" s="56" t="s">
        <v>92</v>
      </c>
      <c r="C2" s="56" t="s">
        <v>93</v>
      </c>
      <c r="D2" s="56" t="s">
        <v>167</v>
      </c>
      <c r="E2" s="56" t="s">
        <v>168</v>
      </c>
      <c r="F2" s="56" t="s">
        <v>169</v>
      </c>
      <c r="G2" s="57"/>
    </row>
    <row r="3" spans="1:16" ht="38.5" customHeight="1" thickTop="1" x14ac:dyDescent="0.3">
      <c r="A3" s="221"/>
      <c r="B3" s="399" t="s">
        <v>170</v>
      </c>
      <c r="C3" s="399"/>
      <c r="D3" s="399"/>
      <c r="E3" s="399"/>
      <c r="F3" s="399"/>
      <c r="G3" s="57"/>
    </row>
    <row r="4" spans="1:16" ht="32.75" customHeight="1" x14ac:dyDescent="0.35">
      <c r="A4" s="91" t="s">
        <v>172</v>
      </c>
      <c r="B4" s="58">
        <v>415858</v>
      </c>
      <c r="C4" s="58">
        <v>688708</v>
      </c>
      <c r="D4" s="97">
        <v>70.099999999999994</v>
      </c>
      <c r="E4" s="58">
        <v>169</v>
      </c>
      <c r="F4" s="58">
        <v>102</v>
      </c>
      <c r="G4" s="57"/>
      <c r="H4" s="24"/>
      <c r="I4" s="24"/>
      <c r="J4" s="8"/>
      <c r="N4" s="24"/>
      <c r="O4" s="24"/>
      <c r="P4" s="24"/>
    </row>
    <row r="5" spans="1:16" ht="28" customHeight="1" x14ac:dyDescent="0.35">
      <c r="A5" s="91" t="s">
        <v>173</v>
      </c>
      <c r="B5" s="58">
        <v>424418</v>
      </c>
      <c r="C5" s="58">
        <v>714832</v>
      </c>
      <c r="D5" s="97">
        <v>74.099999999999994</v>
      </c>
      <c r="E5" s="58">
        <v>175</v>
      </c>
      <c r="F5" s="58">
        <v>104</v>
      </c>
      <c r="G5" s="57"/>
      <c r="H5" s="24"/>
      <c r="I5" s="24"/>
      <c r="J5" s="8"/>
      <c r="N5" s="24"/>
      <c r="O5" s="24"/>
      <c r="P5" s="24"/>
    </row>
    <row r="6" spans="1:16" ht="28" customHeight="1" x14ac:dyDescent="0.35">
      <c r="A6" s="91" t="s">
        <v>174</v>
      </c>
      <c r="B6" s="58">
        <v>327591</v>
      </c>
      <c r="C6" s="58">
        <v>548149</v>
      </c>
      <c r="D6" s="97">
        <v>61.8</v>
      </c>
      <c r="E6" s="58">
        <v>189</v>
      </c>
      <c r="F6" s="58">
        <v>113</v>
      </c>
      <c r="G6" s="57"/>
      <c r="H6" s="24"/>
      <c r="I6" s="24"/>
      <c r="J6" s="8"/>
      <c r="N6" s="24"/>
      <c r="O6" s="24"/>
      <c r="P6" s="24"/>
    </row>
    <row r="7" spans="1:16" ht="28" customHeight="1" x14ac:dyDescent="0.35">
      <c r="A7" s="91" t="s">
        <v>175</v>
      </c>
      <c r="B7" s="58">
        <v>345323</v>
      </c>
      <c r="C7" s="58">
        <v>568633</v>
      </c>
      <c r="D7" s="97">
        <v>62.7</v>
      </c>
      <c r="E7" s="58">
        <v>181</v>
      </c>
      <c r="F7" s="58">
        <v>110</v>
      </c>
      <c r="G7" s="57"/>
      <c r="H7" s="24"/>
      <c r="I7" s="24"/>
      <c r="J7" s="8"/>
      <c r="N7" s="24"/>
      <c r="O7" s="24"/>
      <c r="P7" s="24"/>
    </row>
    <row r="8" spans="1:16" ht="28" customHeight="1" x14ac:dyDescent="0.35">
      <c r="A8" s="91" t="s">
        <v>176</v>
      </c>
      <c r="B8" s="58">
        <v>364479</v>
      </c>
      <c r="C8" s="58">
        <v>601810</v>
      </c>
      <c r="D8" s="97">
        <v>65.8</v>
      </c>
      <c r="E8" s="58">
        <v>180</v>
      </c>
      <c r="F8" s="58">
        <v>109</v>
      </c>
      <c r="G8" s="57"/>
      <c r="H8" s="24"/>
      <c r="I8" s="24"/>
      <c r="J8" s="8"/>
      <c r="N8" s="24"/>
      <c r="O8" s="24"/>
      <c r="P8" s="24"/>
    </row>
    <row r="9" spans="1:16" ht="28" customHeight="1" x14ac:dyDescent="0.35">
      <c r="A9" s="91" t="s">
        <v>177</v>
      </c>
      <c r="B9" s="58">
        <v>360301</v>
      </c>
      <c r="C9" s="58">
        <v>594786</v>
      </c>
      <c r="D9" s="97">
        <v>64.2</v>
      </c>
      <c r="E9" s="58">
        <v>178</v>
      </c>
      <c r="F9" s="58">
        <v>108</v>
      </c>
      <c r="G9" s="57"/>
      <c r="H9" s="24"/>
      <c r="I9" s="24"/>
      <c r="J9" s="8"/>
      <c r="N9" s="24"/>
      <c r="O9" s="24"/>
      <c r="P9" s="24"/>
    </row>
    <row r="10" spans="1:16" ht="28" customHeight="1" x14ac:dyDescent="0.35">
      <c r="A10" s="91" t="s">
        <v>178</v>
      </c>
      <c r="B10" s="58">
        <v>353435</v>
      </c>
      <c r="C10" s="58">
        <v>584298</v>
      </c>
      <c r="D10" s="97">
        <v>59.8</v>
      </c>
      <c r="E10" s="58">
        <v>169</v>
      </c>
      <c r="F10" s="58">
        <v>102</v>
      </c>
      <c r="G10" s="57"/>
      <c r="H10" s="24"/>
      <c r="I10" s="24"/>
      <c r="J10" s="8"/>
      <c r="N10" s="24"/>
      <c r="O10" s="24"/>
      <c r="P10" s="24"/>
    </row>
    <row r="11" spans="1:16" ht="28" customHeight="1" x14ac:dyDescent="0.35">
      <c r="A11" s="91" t="s">
        <v>179</v>
      </c>
      <c r="B11" s="58">
        <v>365768</v>
      </c>
      <c r="C11" s="58">
        <v>607062</v>
      </c>
      <c r="D11" s="97">
        <v>62.2</v>
      </c>
      <c r="E11" s="58">
        <v>170</v>
      </c>
      <c r="F11" s="58">
        <v>102</v>
      </c>
      <c r="G11" s="57"/>
      <c r="H11" s="24"/>
      <c r="I11" s="24"/>
      <c r="J11" s="8"/>
      <c r="N11" s="24"/>
      <c r="O11" s="24"/>
      <c r="P11" s="24"/>
    </row>
    <row r="12" spans="1:16" ht="28" customHeight="1" x14ac:dyDescent="0.35">
      <c r="A12" s="91" t="s">
        <v>180</v>
      </c>
      <c r="B12" s="58">
        <v>366272</v>
      </c>
      <c r="C12" s="58">
        <v>608574</v>
      </c>
      <c r="D12" s="97">
        <v>61.6</v>
      </c>
      <c r="E12" s="58">
        <v>168</v>
      </c>
      <c r="F12" s="58">
        <v>101</v>
      </c>
      <c r="G12" s="57"/>
      <c r="H12" s="24"/>
      <c r="I12" s="24"/>
      <c r="J12" s="8"/>
      <c r="N12" s="24"/>
      <c r="O12" s="24"/>
      <c r="P12" s="24"/>
    </row>
    <row r="13" spans="1:16" ht="28" customHeight="1" thickBot="1" x14ac:dyDescent="0.4">
      <c r="A13" s="175" t="s">
        <v>181</v>
      </c>
      <c r="B13" s="176">
        <v>362827</v>
      </c>
      <c r="C13" s="176">
        <v>603520</v>
      </c>
      <c r="D13" s="177">
        <v>61.2</v>
      </c>
      <c r="E13" s="176">
        <v>169</v>
      </c>
      <c r="F13" s="176">
        <v>101</v>
      </c>
      <c r="G13" s="57"/>
      <c r="H13" s="24"/>
      <c r="I13" s="24"/>
      <c r="J13" s="8"/>
      <c r="N13" s="24"/>
      <c r="O13" s="24"/>
      <c r="P13" s="24"/>
    </row>
    <row r="14" spans="1:16" s="140" customFormat="1" ht="25.5" customHeight="1" thickTop="1" x14ac:dyDescent="0.35">
      <c r="A14" s="222" t="s">
        <v>196</v>
      </c>
      <c r="B14" s="222"/>
      <c r="C14" s="314"/>
      <c r="D14" s="286">
        <f>SUM(D4:D13)</f>
        <v>643.50000000000011</v>
      </c>
      <c r="E14" s="314"/>
      <c r="F14" s="314"/>
      <c r="H14" s="226"/>
      <c r="I14" s="226"/>
      <c r="J14" s="227"/>
      <c r="N14" s="226"/>
      <c r="O14" s="226"/>
      <c r="P14" s="226"/>
    </row>
    <row r="15" spans="1:16" s="140" customFormat="1" ht="20.5" customHeight="1" x14ac:dyDescent="0.35">
      <c r="A15" s="315" t="s">
        <v>217</v>
      </c>
      <c r="B15" s="285">
        <v>368627</v>
      </c>
      <c r="C15" s="285">
        <v>612037</v>
      </c>
      <c r="D15" s="286"/>
      <c r="E15" s="1"/>
      <c r="F15" s="1"/>
      <c r="H15" s="226"/>
      <c r="I15" s="226"/>
      <c r="J15" s="227"/>
      <c r="N15" s="226"/>
      <c r="O15" s="226"/>
      <c r="P15" s="226"/>
    </row>
    <row r="16" spans="1:16" s="140" customFormat="1" ht="20.5" customHeight="1" thickBot="1" x14ac:dyDescent="0.4">
      <c r="A16" s="316" t="s">
        <v>40</v>
      </c>
      <c r="B16" s="317"/>
      <c r="C16" s="318"/>
      <c r="D16" s="319"/>
      <c r="E16" s="320">
        <v>175</v>
      </c>
      <c r="F16" s="320">
        <v>105</v>
      </c>
      <c r="H16" s="226"/>
      <c r="I16" s="226"/>
      <c r="J16" s="227"/>
      <c r="N16" s="226"/>
      <c r="O16" s="226"/>
      <c r="P16" s="226"/>
    </row>
    <row r="17" spans="1:16" ht="38.5" customHeight="1" thickTop="1" x14ac:dyDescent="0.3">
      <c r="A17" s="221"/>
      <c r="B17" s="399" t="s">
        <v>171</v>
      </c>
      <c r="C17" s="399"/>
      <c r="D17" s="399"/>
      <c r="E17" s="399"/>
      <c r="F17" s="399"/>
      <c r="G17" s="57"/>
    </row>
    <row r="18" spans="1:16" s="152" customFormat="1" ht="27" customHeight="1" x14ac:dyDescent="0.3">
      <c r="A18" s="274" t="s">
        <v>228</v>
      </c>
      <c r="B18" s="277">
        <v>359194</v>
      </c>
      <c r="C18" s="277">
        <v>597331</v>
      </c>
      <c r="D18" s="278">
        <v>62.9</v>
      </c>
      <c r="E18" s="277">
        <v>175</v>
      </c>
      <c r="F18" s="277">
        <v>105</v>
      </c>
      <c r="G18" s="279"/>
    </row>
    <row r="19" spans="1:16" ht="24.5" customHeight="1" x14ac:dyDescent="0.3">
      <c r="A19" s="274" t="s">
        <v>184</v>
      </c>
      <c r="B19" s="277">
        <v>317261</v>
      </c>
      <c r="C19" s="277">
        <v>532367</v>
      </c>
      <c r="D19" s="278">
        <v>60.9</v>
      </c>
      <c r="E19" s="277">
        <v>192</v>
      </c>
      <c r="F19" s="277">
        <v>114</v>
      </c>
      <c r="G19" s="57"/>
      <c r="H19" s="24"/>
      <c r="I19" s="24"/>
      <c r="J19" s="8"/>
      <c r="N19" s="24"/>
      <c r="O19" s="24"/>
      <c r="P19" s="24"/>
    </row>
    <row r="20" spans="1:16" ht="24.5" customHeight="1" x14ac:dyDescent="0.3">
      <c r="A20" s="274" t="s">
        <v>172</v>
      </c>
      <c r="B20" s="277">
        <v>317154</v>
      </c>
      <c r="C20" s="277">
        <v>532024</v>
      </c>
      <c r="D20" s="278">
        <v>61.7</v>
      </c>
      <c r="E20" s="277">
        <v>195</v>
      </c>
      <c r="F20" s="277">
        <v>116</v>
      </c>
      <c r="G20" s="57"/>
      <c r="H20" s="24"/>
      <c r="I20" s="24"/>
      <c r="J20" s="8"/>
      <c r="N20" s="24"/>
      <c r="O20" s="24"/>
      <c r="P20" s="24"/>
    </row>
    <row r="21" spans="1:16" ht="24.5" customHeight="1" x14ac:dyDescent="0.3">
      <c r="A21" s="274" t="s">
        <v>229</v>
      </c>
      <c r="B21" s="277">
        <v>296478</v>
      </c>
      <c r="C21" s="277">
        <v>495643</v>
      </c>
      <c r="D21" s="278">
        <v>56.9</v>
      </c>
      <c r="E21" s="277">
        <v>192</v>
      </c>
      <c r="F21" s="277">
        <v>115</v>
      </c>
      <c r="G21" s="57"/>
      <c r="H21" s="24"/>
      <c r="I21" s="24"/>
      <c r="J21" s="8"/>
      <c r="N21" s="24"/>
      <c r="O21" s="24"/>
      <c r="P21" s="24"/>
    </row>
    <row r="22" spans="1:16" ht="32.75" customHeight="1" thickBot="1" x14ac:dyDescent="0.4">
      <c r="A22" s="175" t="s">
        <v>174</v>
      </c>
      <c r="B22" s="176">
        <v>284618</v>
      </c>
      <c r="C22" s="176">
        <v>474509</v>
      </c>
      <c r="D22" s="177">
        <v>54.2</v>
      </c>
      <c r="E22" s="176">
        <v>191</v>
      </c>
      <c r="F22" s="176">
        <v>114</v>
      </c>
      <c r="G22" s="57"/>
      <c r="H22" s="24"/>
      <c r="I22" s="24"/>
      <c r="J22" s="8"/>
      <c r="N22" s="24"/>
      <c r="O22" s="24"/>
      <c r="P22" s="24"/>
    </row>
    <row r="23" spans="1:16" s="140" customFormat="1" ht="20.5" customHeight="1" thickTop="1" x14ac:dyDescent="0.35">
      <c r="A23" s="222" t="s">
        <v>197</v>
      </c>
      <c r="B23" s="223"/>
      <c r="C23" s="223"/>
      <c r="D23" s="224">
        <f>SUM(D18:D22)</f>
        <v>296.60000000000002</v>
      </c>
      <c r="E23" s="225"/>
      <c r="F23" s="225"/>
      <c r="H23" s="226"/>
      <c r="I23" s="226"/>
      <c r="J23" s="227"/>
      <c r="N23" s="226"/>
      <c r="O23" s="226"/>
      <c r="P23" s="226"/>
    </row>
    <row r="24" spans="1:16" s="140" customFormat="1" ht="20.5" customHeight="1" x14ac:dyDescent="0.35">
      <c r="A24" s="222" t="s">
        <v>160</v>
      </c>
      <c r="B24" s="223">
        <v>314941</v>
      </c>
      <c r="C24" s="223">
        <v>526375</v>
      </c>
      <c r="D24" s="224"/>
      <c r="E24" s="225"/>
      <c r="F24" s="225"/>
      <c r="H24" s="226"/>
      <c r="I24" s="226"/>
      <c r="J24" s="227"/>
      <c r="N24" s="226"/>
      <c r="O24" s="226"/>
      <c r="P24" s="226"/>
    </row>
    <row r="25" spans="1:16" s="140" customFormat="1" ht="20.5" customHeight="1" thickBot="1" x14ac:dyDescent="0.4">
      <c r="A25" s="228" t="s">
        <v>161</v>
      </c>
      <c r="B25" s="229"/>
      <c r="C25" s="230"/>
      <c r="D25" s="231"/>
      <c r="E25" s="229">
        <v>189</v>
      </c>
      <c r="F25" s="229">
        <v>113</v>
      </c>
      <c r="H25" s="226"/>
      <c r="I25" s="226"/>
      <c r="J25" s="227"/>
      <c r="N25" s="226"/>
      <c r="O25" s="226"/>
      <c r="P25" s="226"/>
    </row>
    <row r="26" spans="1:16" ht="77.75" customHeight="1" thickTop="1" x14ac:dyDescent="0.35">
      <c r="A26" s="397" t="s">
        <v>203</v>
      </c>
      <c r="B26" s="397"/>
      <c r="C26" s="397"/>
      <c r="D26" s="397"/>
      <c r="E26" s="397"/>
      <c r="F26" s="397"/>
      <c r="I26" s="398"/>
      <c r="J26" s="398"/>
      <c r="K26" s="398"/>
      <c r="L26" s="398"/>
      <c r="M26" s="398"/>
      <c r="N26" s="398"/>
      <c r="O26" s="398"/>
      <c r="P26" s="398"/>
    </row>
    <row r="27" spans="1:16" ht="20.399999999999999" customHeight="1" x14ac:dyDescent="0.3">
      <c r="A27" s="220" t="str">
        <f>+INDICE!B30</f>
        <v xml:space="preserve"> Lettura dati 30 giugno 2023</v>
      </c>
      <c r="B27" s="6"/>
      <c r="E27" s="53"/>
    </row>
    <row r="28" spans="1:16" x14ac:dyDescent="0.35">
      <c r="B28" s="4"/>
      <c r="C28" s="25"/>
    </row>
    <row r="29" spans="1:16" x14ac:dyDescent="0.35">
      <c r="B29" s="4"/>
    </row>
    <row r="30" spans="1:16" x14ac:dyDescent="0.35">
      <c r="B30" s="4"/>
    </row>
    <row r="31" spans="1:16" x14ac:dyDescent="0.35">
      <c r="B31" s="4"/>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sheetData>
  <mergeCells count="5">
    <mergeCell ref="A1:F1"/>
    <mergeCell ref="A26:F26"/>
    <mergeCell ref="I26:P26"/>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view="pageBreakPreview" topLeftCell="A17" zoomScale="60" zoomScaleNormal="70" workbookViewId="0">
      <selection activeCell="B1" sqref="B1"/>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75" customHeight="1" thickBot="1" x14ac:dyDescent="0.4">
      <c r="A1" s="119" t="s">
        <v>146</v>
      </c>
      <c r="B1" s="119"/>
      <c r="C1" s="119"/>
      <c r="D1" s="119"/>
      <c r="E1" s="119"/>
      <c r="F1" s="119"/>
      <c r="G1" s="119"/>
      <c r="H1" s="119"/>
      <c r="I1" s="119"/>
      <c r="J1" s="119"/>
      <c r="K1" s="119"/>
      <c r="L1" s="119"/>
      <c r="M1" s="119"/>
    </row>
    <row r="2" spans="1:21" ht="43.25" customHeight="1" thickTop="1" x14ac:dyDescent="0.35">
      <c r="A2" s="401" t="s">
        <v>79</v>
      </c>
      <c r="B2" s="402" t="s">
        <v>3</v>
      </c>
      <c r="C2" s="403"/>
      <c r="D2" s="402" t="s">
        <v>22</v>
      </c>
      <c r="E2" s="403"/>
      <c r="F2" s="402" t="s">
        <v>23</v>
      </c>
      <c r="G2" s="403"/>
      <c r="H2" s="402" t="s">
        <v>70</v>
      </c>
      <c r="I2" s="403"/>
      <c r="J2" s="402" t="s">
        <v>86</v>
      </c>
      <c r="K2" s="403"/>
      <c r="L2" s="402" t="s">
        <v>88</v>
      </c>
      <c r="M2" s="403"/>
      <c r="N2" s="402" t="s">
        <v>116</v>
      </c>
      <c r="O2" s="403"/>
      <c r="P2" s="402" t="s">
        <v>119</v>
      </c>
      <c r="Q2" s="403"/>
      <c r="R2" s="402" t="s">
        <v>120</v>
      </c>
      <c r="S2" s="403"/>
      <c r="T2" s="402" t="s">
        <v>123</v>
      </c>
      <c r="U2" s="403"/>
    </row>
    <row r="3" spans="1:21" ht="93.5" customHeight="1" thickBot="1" x14ac:dyDescent="0.4">
      <c r="A3" s="375"/>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2" t="s">
        <v>4</v>
      </c>
      <c r="B4" s="232">
        <v>27714</v>
      </c>
      <c r="C4" s="232">
        <v>105</v>
      </c>
      <c r="D4" s="232">
        <v>29164</v>
      </c>
      <c r="E4" s="232">
        <v>108</v>
      </c>
      <c r="F4" s="232">
        <v>22945</v>
      </c>
      <c r="G4" s="232">
        <v>120</v>
      </c>
      <c r="H4" s="232">
        <v>22858</v>
      </c>
      <c r="I4" s="232">
        <v>119</v>
      </c>
      <c r="J4" s="232">
        <v>23897</v>
      </c>
      <c r="K4" s="232">
        <v>116</v>
      </c>
      <c r="L4" s="232">
        <v>23717</v>
      </c>
      <c r="M4" s="232">
        <v>114</v>
      </c>
      <c r="N4" s="232">
        <v>22866</v>
      </c>
      <c r="O4" s="232">
        <v>107</v>
      </c>
      <c r="P4" s="232">
        <v>23307</v>
      </c>
      <c r="Q4" s="232">
        <v>106</v>
      </c>
      <c r="R4" s="232">
        <v>23404</v>
      </c>
      <c r="S4" s="232">
        <v>106</v>
      </c>
      <c r="T4" s="232">
        <v>23165</v>
      </c>
      <c r="U4" s="232">
        <v>106</v>
      </c>
    </row>
    <row r="5" spans="1:21" x14ac:dyDescent="0.35">
      <c r="A5" s="2" t="s">
        <v>5</v>
      </c>
      <c r="B5" s="2">
        <v>366</v>
      </c>
      <c r="C5" s="2">
        <v>130</v>
      </c>
      <c r="D5" s="2">
        <v>376</v>
      </c>
      <c r="E5" s="2">
        <v>128</v>
      </c>
      <c r="F5" s="2">
        <v>304</v>
      </c>
      <c r="G5" s="2">
        <v>135</v>
      </c>
      <c r="H5" s="2">
        <v>303</v>
      </c>
      <c r="I5" s="2">
        <v>138</v>
      </c>
      <c r="J5" s="2">
        <v>325</v>
      </c>
      <c r="K5" s="2">
        <v>136</v>
      </c>
      <c r="L5" s="2">
        <v>316</v>
      </c>
      <c r="M5" s="2">
        <v>128</v>
      </c>
      <c r="N5" s="2">
        <v>278</v>
      </c>
      <c r="O5" s="2">
        <v>121</v>
      </c>
      <c r="P5" s="2">
        <v>297</v>
      </c>
      <c r="Q5" s="2">
        <v>120</v>
      </c>
      <c r="R5" s="2">
        <v>298</v>
      </c>
      <c r="S5" s="2">
        <v>115</v>
      </c>
      <c r="T5" s="2">
        <v>295</v>
      </c>
      <c r="U5" s="2">
        <v>115</v>
      </c>
    </row>
    <row r="6" spans="1:21" x14ac:dyDescent="0.35">
      <c r="A6" s="2" t="s">
        <v>6</v>
      </c>
      <c r="B6" s="2">
        <v>44868</v>
      </c>
      <c r="C6" s="2">
        <v>115</v>
      </c>
      <c r="D6" s="2">
        <v>46943</v>
      </c>
      <c r="E6" s="2">
        <v>116</v>
      </c>
      <c r="F6" s="2">
        <v>37157</v>
      </c>
      <c r="G6" s="2">
        <v>129</v>
      </c>
      <c r="H6" s="2">
        <v>36938</v>
      </c>
      <c r="I6" s="2">
        <v>128</v>
      </c>
      <c r="J6" s="2">
        <v>37637</v>
      </c>
      <c r="K6" s="2">
        <v>125</v>
      </c>
      <c r="L6" s="2">
        <v>37062</v>
      </c>
      <c r="M6" s="2">
        <v>124</v>
      </c>
      <c r="N6" s="2">
        <v>34981</v>
      </c>
      <c r="O6" s="2">
        <v>115</v>
      </c>
      <c r="P6" s="2">
        <v>35231</v>
      </c>
      <c r="Q6" s="2">
        <v>114</v>
      </c>
      <c r="R6" s="2">
        <v>35122</v>
      </c>
      <c r="S6" s="2">
        <v>114</v>
      </c>
      <c r="T6" s="2">
        <v>34289</v>
      </c>
      <c r="U6" s="2">
        <v>114</v>
      </c>
    </row>
    <row r="7" spans="1:21" ht="14.5" customHeight="1" x14ac:dyDescent="0.35">
      <c r="A7" s="2" t="s">
        <v>71</v>
      </c>
      <c r="B7" s="2">
        <v>2286</v>
      </c>
      <c r="C7" s="2">
        <v>136</v>
      </c>
      <c r="D7" s="2">
        <v>2374</v>
      </c>
      <c r="E7" s="2">
        <v>137</v>
      </c>
      <c r="F7" s="2">
        <v>2099</v>
      </c>
      <c r="G7" s="2">
        <v>151</v>
      </c>
      <c r="H7" s="2">
        <v>2022</v>
      </c>
      <c r="I7" s="2">
        <v>151</v>
      </c>
      <c r="J7" s="2">
        <v>2060</v>
      </c>
      <c r="K7" s="2">
        <v>149</v>
      </c>
      <c r="L7" s="2">
        <v>2104</v>
      </c>
      <c r="M7" s="2">
        <v>148</v>
      </c>
      <c r="N7" s="2">
        <v>2008</v>
      </c>
      <c r="O7" s="2">
        <v>138</v>
      </c>
      <c r="P7" s="2">
        <v>2045</v>
      </c>
      <c r="Q7" s="2">
        <v>137</v>
      </c>
      <c r="R7" s="2">
        <v>2007</v>
      </c>
      <c r="S7" s="2">
        <v>138</v>
      </c>
      <c r="T7" s="2">
        <v>1966</v>
      </c>
      <c r="U7" s="2">
        <v>139</v>
      </c>
    </row>
    <row r="8" spans="1:21" ht="14.5" customHeight="1" x14ac:dyDescent="0.35">
      <c r="A8" s="2" t="s">
        <v>72</v>
      </c>
      <c r="B8" s="2">
        <v>227</v>
      </c>
      <c r="C8" s="2">
        <v>124</v>
      </c>
      <c r="D8" s="2">
        <v>243</v>
      </c>
      <c r="E8" s="2">
        <v>128</v>
      </c>
      <c r="F8" s="2">
        <v>226</v>
      </c>
      <c r="G8" s="2">
        <v>144</v>
      </c>
      <c r="H8" s="2">
        <v>203</v>
      </c>
      <c r="I8" s="2">
        <v>142</v>
      </c>
      <c r="J8" s="2">
        <v>218</v>
      </c>
      <c r="K8" s="2">
        <v>138</v>
      </c>
      <c r="L8" s="2">
        <v>216</v>
      </c>
      <c r="M8" s="2">
        <v>135</v>
      </c>
      <c r="N8" s="2">
        <v>194</v>
      </c>
      <c r="O8" s="2">
        <v>129</v>
      </c>
      <c r="P8" s="2">
        <v>202</v>
      </c>
      <c r="Q8" s="2">
        <v>126</v>
      </c>
      <c r="R8" s="2">
        <v>194</v>
      </c>
      <c r="S8" s="2">
        <v>123</v>
      </c>
      <c r="T8" s="2">
        <v>177</v>
      </c>
      <c r="U8" s="2">
        <v>125</v>
      </c>
    </row>
    <row r="9" spans="1:21" x14ac:dyDescent="0.35">
      <c r="A9" s="2" t="s">
        <v>7</v>
      </c>
      <c r="B9" s="2">
        <v>12435</v>
      </c>
      <c r="C9" s="2">
        <v>113</v>
      </c>
      <c r="D9" s="2">
        <v>12962</v>
      </c>
      <c r="E9" s="2">
        <v>114</v>
      </c>
      <c r="F9" s="2">
        <v>10514</v>
      </c>
      <c r="G9" s="2">
        <v>130</v>
      </c>
      <c r="H9" s="2">
        <v>10473</v>
      </c>
      <c r="I9" s="2">
        <v>128</v>
      </c>
      <c r="J9" s="2">
        <v>10637</v>
      </c>
      <c r="K9" s="2">
        <v>127</v>
      </c>
      <c r="L9" s="2">
        <v>10552</v>
      </c>
      <c r="M9" s="2">
        <v>125</v>
      </c>
      <c r="N9" s="2">
        <v>9830</v>
      </c>
      <c r="O9" s="2">
        <v>115</v>
      </c>
      <c r="P9" s="2">
        <v>9903</v>
      </c>
      <c r="Q9" s="2">
        <v>114</v>
      </c>
      <c r="R9" s="2">
        <v>9798</v>
      </c>
      <c r="S9" s="2">
        <v>113</v>
      </c>
      <c r="T9" s="2">
        <v>9561</v>
      </c>
      <c r="U9" s="2">
        <v>113</v>
      </c>
    </row>
    <row r="10" spans="1:21" x14ac:dyDescent="0.35">
      <c r="A10" s="2" t="s">
        <v>63</v>
      </c>
      <c r="B10" s="2">
        <v>3292</v>
      </c>
      <c r="C10" s="2">
        <v>111</v>
      </c>
      <c r="D10" s="2">
        <v>3475</v>
      </c>
      <c r="E10" s="2">
        <v>114</v>
      </c>
      <c r="F10" s="2">
        <v>2783</v>
      </c>
      <c r="G10" s="2">
        <v>132</v>
      </c>
      <c r="H10" s="2">
        <v>2765</v>
      </c>
      <c r="I10" s="2">
        <v>129</v>
      </c>
      <c r="J10" s="2">
        <v>2748</v>
      </c>
      <c r="K10" s="2">
        <v>125</v>
      </c>
      <c r="L10" s="2">
        <v>2808</v>
      </c>
      <c r="M10" s="2">
        <v>121</v>
      </c>
      <c r="N10" s="2">
        <v>2643</v>
      </c>
      <c r="O10" s="2">
        <v>110</v>
      </c>
      <c r="P10" s="2">
        <v>2602</v>
      </c>
      <c r="Q10" s="2">
        <v>110</v>
      </c>
      <c r="R10" s="2">
        <v>2591</v>
      </c>
      <c r="S10" s="2">
        <v>110</v>
      </c>
      <c r="T10" s="2">
        <v>2551</v>
      </c>
      <c r="U10" s="2">
        <v>110</v>
      </c>
    </row>
    <row r="11" spans="1:21" x14ac:dyDescent="0.35">
      <c r="A11" s="2" t="s">
        <v>8</v>
      </c>
      <c r="B11" s="2">
        <v>9088</v>
      </c>
      <c r="C11" s="2">
        <v>104</v>
      </c>
      <c r="D11" s="2">
        <v>9348</v>
      </c>
      <c r="E11" s="2">
        <v>105</v>
      </c>
      <c r="F11" s="2">
        <v>7491</v>
      </c>
      <c r="G11" s="2">
        <v>120</v>
      </c>
      <c r="H11" s="2">
        <v>7431</v>
      </c>
      <c r="I11" s="2">
        <v>118</v>
      </c>
      <c r="J11" s="2">
        <v>7590</v>
      </c>
      <c r="K11" s="2">
        <v>117</v>
      </c>
      <c r="L11" s="2">
        <v>7479</v>
      </c>
      <c r="M11" s="2">
        <v>114</v>
      </c>
      <c r="N11" s="2">
        <v>7095</v>
      </c>
      <c r="O11" s="2">
        <v>106</v>
      </c>
      <c r="P11" s="2">
        <v>7164</v>
      </c>
      <c r="Q11" s="2">
        <v>105</v>
      </c>
      <c r="R11" s="2">
        <v>7229</v>
      </c>
      <c r="S11" s="2">
        <v>105</v>
      </c>
      <c r="T11" s="2">
        <v>7166</v>
      </c>
      <c r="U11" s="2">
        <v>104</v>
      </c>
    </row>
    <row r="12" spans="1:21" x14ac:dyDescent="0.35">
      <c r="A12" s="2" t="s">
        <v>9</v>
      </c>
      <c r="B12" s="2">
        <v>16466</v>
      </c>
      <c r="C12" s="2">
        <v>116</v>
      </c>
      <c r="D12" s="2">
        <v>17177</v>
      </c>
      <c r="E12" s="2">
        <v>118</v>
      </c>
      <c r="F12" s="2">
        <v>14067</v>
      </c>
      <c r="G12" s="2">
        <v>133</v>
      </c>
      <c r="H12" s="2">
        <v>13516</v>
      </c>
      <c r="I12" s="2">
        <v>129</v>
      </c>
      <c r="J12" s="2">
        <v>13796</v>
      </c>
      <c r="K12" s="2">
        <v>128</v>
      </c>
      <c r="L12" s="2">
        <v>13683</v>
      </c>
      <c r="M12" s="2">
        <v>126</v>
      </c>
      <c r="N12" s="2">
        <v>12967</v>
      </c>
      <c r="O12" s="2">
        <v>116</v>
      </c>
      <c r="P12" s="2">
        <v>13029</v>
      </c>
      <c r="Q12" s="2">
        <v>115</v>
      </c>
      <c r="R12" s="2">
        <v>13058</v>
      </c>
      <c r="S12" s="2">
        <v>116</v>
      </c>
      <c r="T12" s="2">
        <v>12803</v>
      </c>
      <c r="U12" s="2">
        <v>116</v>
      </c>
    </row>
    <row r="13" spans="1:21" x14ac:dyDescent="0.35">
      <c r="A13" s="2" t="s">
        <v>10</v>
      </c>
      <c r="B13" s="2">
        <v>16084</v>
      </c>
      <c r="C13" s="2">
        <v>109</v>
      </c>
      <c r="D13" s="2">
        <v>16819</v>
      </c>
      <c r="E13" s="2">
        <v>111</v>
      </c>
      <c r="F13" s="2">
        <v>12776</v>
      </c>
      <c r="G13" s="2">
        <v>124</v>
      </c>
      <c r="H13" s="2">
        <v>12838</v>
      </c>
      <c r="I13" s="2">
        <v>121</v>
      </c>
      <c r="J13" s="2">
        <v>13224</v>
      </c>
      <c r="K13" s="2">
        <v>120</v>
      </c>
      <c r="L13" s="2">
        <v>13217</v>
      </c>
      <c r="M13" s="2">
        <v>118</v>
      </c>
      <c r="N13" s="2">
        <v>12501</v>
      </c>
      <c r="O13" s="2">
        <v>109</v>
      </c>
      <c r="P13" s="2">
        <v>12476</v>
      </c>
      <c r="Q13" s="2">
        <v>109</v>
      </c>
      <c r="R13" s="2">
        <v>12439</v>
      </c>
      <c r="S13" s="2">
        <v>107</v>
      </c>
      <c r="T13" s="2">
        <v>12157</v>
      </c>
      <c r="U13" s="2">
        <v>108</v>
      </c>
    </row>
    <row r="14" spans="1:21" x14ac:dyDescent="0.35">
      <c r="A14" s="2" t="s">
        <v>11</v>
      </c>
      <c r="B14" s="2">
        <v>5130</v>
      </c>
      <c r="C14" s="2">
        <v>108</v>
      </c>
      <c r="D14" s="2">
        <v>5306</v>
      </c>
      <c r="E14" s="2">
        <v>109</v>
      </c>
      <c r="F14" s="2">
        <v>3985</v>
      </c>
      <c r="G14" s="2">
        <v>122</v>
      </c>
      <c r="H14" s="2">
        <v>4112</v>
      </c>
      <c r="I14" s="2">
        <v>120</v>
      </c>
      <c r="J14" s="2">
        <v>4218</v>
      </c>
      <c r="K14" s="2">
        <v>119</v>
      </c>
      <c r="L14" s="2">
        <v>4203</v>
      </c>
      <c r="M14" s="2">
        <v>116</v>
      </c>
      <c r="N14" s="2">
        <v>4043</v>
      </c>
      <c r="O14" s="2">
        <v>108</v>
      </c>
      <c r="P14" s="2">
        <v>4190</v>
      </c>
      <c r="Q14" s="2">
        <v>107</v>
      </c>
      <c r="R14" s="2">
        <v>4189</v>
      </c>
      <c r="S14" s="2">
        <v>106</v>
      </c>
      <c r="T14" s="2">
        <v>4180</v>
      </c>
      <c r="U14" s="2">
        <v>107</v>
      </c>
    </row>
    <row r="15" spans="1:21" x14ac:dyDescent="0.35">
      <c r="A15" s="2" t="s">
        <v>12</v>
      </c>
      <c r="B15" s="2">
        <v>6592</v>
      </c>
      <c r="C15" s="2">
        <v>117</v>
      </c>
      <c r="D15" s="2">
        <v>6924</v>
      </c>
      <c r="E15" s="2">
        <v>119</v>
      </c>
      <c r="F15" s="2">
        <v>5181</v>
      </c>
      <c r="G15" s="2">
        <v>132</v>
      </c>
      <c r="H15" s="2">
        <v>5210</v>
      </c>
      <c r="I15" s="2">
        <v>128</v>
      </c>
      <c r="J15" s="2">
        <v>5506</v>
      </c>
      <c r="K15" s="2">
        <v>127</v>
      </c>
      <c r="L15" s="2">
        <v>5381</v>
      </c>
      <c r="M15" s="2">
        <v>125</v>
      </c>
      <c r="N15" s="2">
        <v>5179</v>
      </c>
      <c r="O15" s="2">
        <v>117</v>
      </c>
      <c r="P15" s="2">
        <v>5281</v>
      </c>
      <c r="Q15" s="2">
        <v>117</v>
      </c>
      <c r="R15" s="2">
        <v>5313</v>
      </c>
      <c r="S15" s="2">
        <v>116</v>
      </c>
      <c r="T15" s="2">
        <v>5229</v>
      </c>
      <c r="U15" s="2">
        <v>116</v>
      </c>
    </row>
    <row r="16" spans="1:21" x14ac:dyDescent="0.35">
      <c r="A16" s="2" t="s">
        <v>13</v>
      </c>
      <c r="B16" s="2">
        <v>57729</v>
      </c>
      <c r="C16" s="2">
        <v>98</v>
      </c>
      <c r="D16" s="2">
        <v>60204</v>
      </c>
      <c r="E16" s="2">
        <v>100</v>
      </c>
      <c r="F16" s="2">
        <v>47289</v>
      </c>
      <c r="G16" s="2">
        <v>113</v>
      </c>
      <c r="H16" s="2">
        <v>48692</v>
      </c>
      <c r="I16" s="2">
        <v>111</v>
      </c>
      <c r="J16" s="2">
        <v>50494</v>
      </c>
      <c r="K16" s="2">
        <v>110</v>
      </c>
      <c r="L16" s="2">
        <v>49674</v>
      </c>
      <c r="M16" s="2">
        <v>108</v>
      </c>
      <c r="N16" s="2">
        <v>47553</v>
      </c>
      <c r="O16" s="2">
        <v>101</v>
      </c>
      <c r="P16" s="2">
        <v>48919</v>
      </c>
      <c r="Q16" s="2">
        <v>101</v>
      </c>
      <c r="R16" s="2">
        <v>48729</v>
      </c>
      <c r="S16" s="2">
        <v>100</v>
      </c>
      <c r="T16" s="2">
        <v>48335</v>
      </c>
      <c r="U16" s="2">
        <v>100</v>
      </c>
    </row>
    <row r="17" spans="1:21" x14ac:dyDescent="0.35">
      <c r="A17" s="2" t="s">
        <v>14</v>
      </c>
      <c r="B17" s="2">
        <v>10758</v>
      </c>
      <c r="C17" s="2">
        <v>102</v>
      </c>
      <c r="D17" s="2">
        <v>11287</v>
      </c>
      <c r="E17" s="2">
        <v>105</v>
      </c>
      <c r="F17" s="2">
        <v>8375</v>
      </c>
      <c r="G17" s="2">
        <v>117</v>
      </c>
      <c r="H17" s="2">
        <v>8846</v>
      </c>
      <c r="I17" s="2">
        <v>114</v>
      </c>
      <c r="J17" s="2">
        <v>9374</v>
      </c>
      <c r="K17" s="2">
        <v>114</v>
      </c>
      <c r="L17" s="2">
        <v>9137</v>
      </c>
      <c r="M17" s="2">
        <v>111</v>
      </c>
      <c r="N17" s="2">
        <v>8973</v>
      </c>
      <c r="O17" s="2">
        <v>104</v>
      </c>
      <c r="P17" s="2">
        <v>9191</v>
      </c>
      <c r="Q17" s="2">
        <v>104</v>
      </c>
      <c r="R17" s="2">
        <v>9208</v>
      </c>
      <c r="S17" s="2">
        <v>103</v>
      </c>
      <c r="T17" s="2">
        <v>9136</v>
      </c>
      <c r="U17" s="2">
        <v>103</v>
      </c>
    </row>
    <row r="18" spans="1:21" x14ac:dyDescent="0.35">
      <c r="A18" s="2" t="s">
        <v>15</v>
      </c>
      <c r="B18" s="2">
        <v>2890</v>
      </c>
      <c r="C18" s="2">
        <v>96</v>
      </c>
      <c r="D18" s="2">
        <v>3007</v>
      </c>
      <c r="E18" s="2">
        <v>99</v>
      </c>
      <c r="F18" s="2">
        <v>2118</v>
      </c>
      <c r="G18" s="2">
        <v>111</v>
      </c>
      <c r="H18" s="2">
        <v>2335</v>
      </c>
      <c r="I18" s="2">
        <v>108</v>
      </c>
      <c r="J18" s="2">
        <v>2474</v>
      </c>
      <c r="K18" s="2">
        <v>107</v>
      </c>
      <c r="L18" s="2">
        <v>2396</v>
      </c>
      <c r="M18" s="2">
        <v>105</v>
      </c>
      <c r="N18" s="2">
        <v>2415</v>
      </c>
      <c r="O18" s="2">
        <v>98</v>
      </c>
      <c r="P18" s="2">
        <v>2515</v>
      </c>
      <c r="Q18" s="2">
        <v>98</v>
      </c>
      <c r="R18" s="2">
        <v>2526</v>
      </c>
      <c r="S18" s="2">
        <v>95</v>
      </c>
      <c r="T18" s="2">
        <v>2478</v>
      </c>
      <c r="U18" s="2">
        <v>96</v>
      </c>
    </row>
    <row r="19" spans="1:21" x14ac:dyDescent="0.35">
      <c r="A19" s="2" t="s">
        <v>16</v>
      </c>
      <c r="B19" s="2">
        <v>181746</v>
      </c>
      <c r="C19" s="2">
        <v>99</v>
      </c>
      <c r="D19" s="2">
        <v>187120</v>
      </c>
      <c r="E19" s="2">
        <v>100</v>
      </c>
      <c r="F19" s="2">
        <v>145397</v>
      </c>
      <c r="G19" s="2">
        <v>106</v>
      </c>
      <c r="H19" s="2">
        <v>151881</v>
      </c>
      <c r="I19" s="2">
        <v>104</v>
      </c>
      <c r="J19" s="2">
        <v>160774</v>
      </c>
      <c r="K19" s="2">
        <v>103</v>
      </c>
      <c r="L19" s="2">
        <v>158503</v>
      </c>
      <c r="M19" s="2">
        <v>103</v>
      </c>
      <c r="N19" s="2">
        <v>157717</v>
      </c>
      <c r="O19" s="2">
        <v>99</v>
      </c>
      <c r="P19" s="2">
        <v>165963</v>
      </c>
      <c r="Q19" s="2">
        <v>99</v>
      </c>
      <c r="R19" s="2">
        <v>165841</v>
      </c>
      <c r="S19" s="2">
        <v>97</v>
      </c>
      <c r="T19" s="2">
        <v>164978</v>
      </c>
      <c r="U19" s="2">
        <v>98</v>
      </c>
    </row>
    <row r="20" spans="1:21" x14ac:dyDescent="0.35">
      <c r="A20" s="2" t="s">
        <v>17</v>
      </c>
      <c r="B20" s="2">
        <v>66497</v>
      </c>
      <c r="C20" s="2">
        <v>99</v>
      </c>
      <c r="D20" s="2">
        <v>69424</v>
      </c>
      <c r="E20" s="2">
        <v>101</v>
      </c>
      <c r="F20" s="2">
        <v>52850</v>
      </c>
      <c r="G20" s="2">
        <v>110</v>
      </c>
      <c r="H20" s="2">
        <v>55995</v>
      </c>
      <c r="I20" s="2">
        <v>107</v>
      </c>
      <c r="J20" s="2">
        <v>59516</v>
      </c>
      <c r="K20" s="2">
        <v>107</v>
      </c>
      <c r="L20" s="2">
        <v>58835</v>
      </c>
      <c r="M20" s="2">
        <v>106</v>
      </c>
      <c r="N20" s="2">
        <v>57650</v>
      </c>
      <c r="O20" s="2">
        <v>100</v>
      </c>
      <c r="P20" s="2">
        <v>59996</v>
      </c>
      <c r="Q20" s="2">
        <v>100</v>
      </c>
      <c r="R20" s="2">
        <v>60522</v>
      </c>
      <c r="S20" s="2">
        <v>99</v>
      </c>
      <c r="T20" s="2">
        <v>59956</v>
      </c>
      <c r="U20" s="2">
        <v>99</v>
      </c>
    </row>
    <row r="21" spans="1:21" x14ac:dyDescent="0.35">
      <c r="A21" s="2" t="s">
        <v>18</v>
      </c>
      <c r="B21" s="2">
        <v>4630</v>
      </c>
      <c r="C21" s="2">
        <v>99</v>
      </c>
      <c r="D21" s="2">
        <v>4873</v>
      </c>
      <c r="E21" s="2">
        <v>101</v>
      </c>
      <c r="F21" s="2">
        <v>3509</v>
      </c>
      <c r="G21" s="2">
        <v>111</v>
      </c>
      <c r="H21" s="2">
        <v>3752</v>
      </c>
      <c r="I21" s="2">
        <v>108</v>
      </c>
      <c r="J21" s="2">
        <v>4110</v>
      </c>
      <c r="K21" s="2">
        <v>108</v>
      </c>
      <c r="L21" s="2">
        <v>4153</v>
      </c>
      <c r="M21" s="2">
        <v>105</v>
      </c>
      <c r="N21" s="2">
        <v>4090</v>
      </c>
      <c r="O21" s="2">
        <v>98</v>
      </c>
      <c r="P21" s="2">
        <v>4319</v>
      </c>
      <c r="Q21" s="2">
        <v>99</v>
      </c>
      <c r="R21" s="2">
        <v>4336</v>
      </c>
      <c r="S21" s="2">
        <v>98</v>
      </c>
      <c r="T21" s="2">
        <v>4286</v>
      </c>
      <c r="U21" s="2">
        <v>97</v>
      </c>
    </row>
    <row r="22" spans="1:21" x14ac:dyDescent="0.35">
      <c r="A22" s="2" t="s">
        <v>19</v>
      </c>
      <c r="B22" s="2">
        <v>47888</v>
      </c>
      <c r="C22" s="2">
        <v>104</v>
      </c>
      <c r="D22" s="2">
        <v>49392</v>
      </c>
      <c r="E22" s="2">
        <v>106</v>
      </c>
      <c r="F22" s="2">
        <v>34790</v>
      </c>
      <c r="G22" s="2">
        <v>115</v>
      </c>
      <c r="H22" s="2">
        <v>38256</v>
      </c>
      <c r="I22" s="2">
        <v>111</v>
      </c>
      <c r="J22" s="2">
        <v>42366</v>
      </c>
      <c r="K22" s="2">
        <v>110</v>
      </c>
      <c r="L22" s="2">
        <v>41943</v>
      </c>
      <c r="M22" s="2">
        <v>110</v>
      </c>
      <c r="N22" s="2">
        <v>41820</v>
      </c>
      <c r="O22" s="2">
        <v>105</v>
      </c>
      <c r="P22" s="2">
        <v>43696</v>
      </c>
      <c r="Q22" s="2">
        <v>105</v>
      </c>
      <c r="R22" s="2">
        <v>44119</v>
      </c>
      <c r="S22" s="2">
        <v>104</v>
      </c>
      <c r="T22" s="2">
        <v>43876</v>
      </c>
      <c r="U22" s="2">
        <v>104</v>
      </c>
    </row>
    <row r="23" spans="1:21" x14ac:dyDescent="0.35">
      <c r="A23" s="2" t="s">
        <v>20</v>
      </c>
      <c r="B23" s="2">
        <v>153352</v>
      </c>
      <c r="C23" s="2">
        <v>99</v>
      </c>
      <c r="D23" s="2">
        <v>158856</v>
      </c>
      <c r="E23" s="2">
        <v>101</v>
      </c>
      <c r="F23" s="2">
        <v>120066</v>
      </c>
      <c r="G23" s="2">
        <v>108</v>
      </c>
      <c r="H23" s="2">
        <v>125196</v>
      </c>
      <c r="I23" s="2">
        <v>105</v>
      </c>
      <c r="J23" s="2">
        <v>134865</v>
      </c>
      <c r="K23" s="2">
        <v>104</v>
      </c>
      <c r="L23" s="2">
        <v>133442</v>
      </c>
      <c r="M23" s="2">
        <v>103</v>
      </c>
      <c r="N23" s="2">
        <v>133777</v>
      </c>
      <c r="O23" s="2">
        <v>99</v>
      </c>
      <c r="P23" s="2">
        <v>140609</v>
      </c>
      <c r="Q23" s="2">
        <v>100</v>
      </c>
      <c r="R23" s="2">
        <v>141451</v>
      </c>
      <c r="S23" s="2">
        <v>98</v>
      </c>
      <c r="T23" s="2">
        <v>140916</v>
      </c>
      <c r="U23" s="2">
        <v>98</v>
      </c>
    </row>
    <row r="24" spans="1:21" x14ac:dyDescent="0.35">
      <c r="A24" s="2" t="s">
        <v>21</v>
      </c>
      <c r="B24" s="2">
        <v>18670</v>
      </c>
      <c r="C24" s="2">
        <v>96</v>
      </c>
      <c r="D24" s="2">
        <v>19558</v>
      </c>
      <c r="E24" s="2">
        <v>99</v>
      </c>
      <c r="F24" s="2">
        <v>14227</v>
      </c>
      <c r="G24" s="2">
        <v>112</v>
      </c>
      <c r="H24" s="2">
        <v>15011</v>
      </c>
      <c r="I24" s="2">
        <v>108</v>
      </c>
      <c r="J24" s="2">
        <v>15981</v>
      </c>
      <c r="K24" s="2">
        <v>107</v>
      </c>
      <c r="L24" s="2">
        <v>15965</v>
      </c>
      <c r="M24" s="2">
        <v>106</v>
      </c>
      <c r="N24" s="2">
        <v>15718</v>
      </c>
      <c r="O24" s="2">
        <v>99</v>
      </c>
      <c r="P24" s="2">
        <v>16127</v>
      </c>
      <c r="Q24" s="2">
        <v>98</v>
      </c>
      <c r="R24" s="2">
        <v>16200</v>
      </c>
      <c r="S24" s="2">
        <v>98</v>
      </c>
      <c r="T24" s="2">
        <v>16020</v>
      </c>
      <c r="U24" s="2">
        <v>98</v>
      </c>
    </row>
    <row r="25" spans="1:21" ht="25.25" customHeight="1" thickBot="1" x14ac:dyDescent="0.4">
      <c r="A25" s="17" t="s">
        <v>33</v>
      </c>
      <c r="B25" s="17">
        <v>688708</v>
      </c>
      <c r="C25" s="17">
        <v>102</v>
      </c>
      <c r="D25" s="17">
        <v>714832</v>
      </c>
      <c r="E25" s="17">
        <v>104</v>
      </c>
      <c r="F25" s="17">
        <v>548149</v>
      </c>
      <c r="G25" s="17">
        <v>113</v>
      </c>
      <c r="H25" s="17">
        <v>568633</v>
      </c>
      <c r="I25" s="17">
        <v>110</v>
      </c>
      <c r="J25" s="17">
        <v>601810</v>
      </c>
      <c r="K25" s="17">
        <v>109</v>
      </c>
      <c r="L25" s="17">
        <v>594786</v>
      </c>
      <c r="M25" s="17">
        <v>108</v>
      </c>
      <c r="N25" s="17">
        <v>584298</v>
      </c>
      <c r="O25" s="17">
        <v>102</v>
      </c>
      <c r="P25" s="17">
        <v>607062</v>
      </c>
      <c r="Q25" s="17">
        <v>102</v>
      </c>
      <c r="R25" s="17">
        <v>608574</v>
      </c>
      <c r="S25" s="17">
        <v>101</v>
      </c>
      <c r="T25" s="17">
        <v>603520</v>
      </c>
      <c r="U25" s="17">
        <v>101</v>
      </c>
    </row>
    <row r="26" spans="1:21" ht="25.25" customHeight="1" thickTop="1" x14ac:dyDescent="0.35">
      <c r="A26" s="13" t="s">
        <v>0</v>
      </c>
      <c r="B26" s="14">
        <v>116742</v>
      </c>
      <c r="C26" s="14">
        <v>112</v>
      </c>
      <c r="D26" s="14">
        <v>122062</v>
      </c>
      <c r="E26" s="14">
        <v>114</v>
      </c>
      <c r="F26" s="14">
        <v>97586</v>
      </c>
      <c r="G26" s="14">
        <v>127</v>
      </c>
      <c r="H26" s="14">
        <v>96509</v>
      </c>
      <c r="I26" s="14">
        <v>126</v>
      </c>
      <c r="J26" s="14">
        <v>98908</v>
      </c>
      <c r="K26" s="14">
        <v>124</v>
      </c>
      <c r="L26" s="14">
        <v>97937</v>
      </c>
      <c r="M26" s="14">
        <v>121</v>
      </c>
      <c r="N26" s="14">
        <v>92862</v>
      </c>
      <c r="O26" s="14">
        <v>113</v>
      </c>
      <c r="P26" s="14">
        <v>93780</v>
      </c>
      <c r="Q26" s="14">
        <v>112</v>
      </c>
      <c r="R26" s="14">
        <v>93701</v>
      </c>
      <c r="S26" s="14">
        <v>112</v>
      </c>
      <c r="T26" s="14">
        <v>91973</v>
      </c>
      <c r="U26" s="14">
        <v>112</v>
      </c>
    </row>
    <row r="27" spans="1:21" ht="25.25" customHeight="1" x14ac:dyDescent="0.35">
      <c r="A27" s="13" t="s">
        <v>1</v>
      </c>
      <c r="B27" s="14">
        <v>85535</v>
      </c>
      <c r="C27" s="14">
        <v>102</v>
      </c>
      <c r="D27" s="14">
        <v>89253</v>
      </c>
      <c r="E27" s="14">
        <v>104</v>
      </c>
      <c r="F27" s="14">
        <v>69231</v>
      </c>
      <c r="G27" s="14">
        <v>117</v>
      </c>
      <c r="H27" s="14">
        <v>70852</v>
      </c>
      <c r="I27" s="14">
        <v>115</v>
      </c>
      <c r="J27" s="14">
        <v>73442</v>
      </c>
      <c r="K27" s="14">
        <v>114</v>
      </c>
      <c r="L27" s="14">
        <v>72475</v>
      </c>
      <c r="M27" s="14">
        <v>111</v>
      </c>
      <c r="N27" s="14">
        <v>69276</v>
      </c>
      <c r="O27" s="14">
        <v>104</v>
      </c>
      <c r="P27" s="14">
        <v>70866</v>
      </c>
      <c r="Q27" s="14">
        <v>104</v>
      </c>
      <c r="R27" s="14">
        <v>70670</v>
      </c>
      <c r="S27" s="14">
        <v>103</v>
      </c>
      <c r="T27" s="14">
        <v>69901</v>
      </c>
      <c r="U27" s="14">
        <v>103</v>
      </c>
    </row>
    <row r="28" spans="1:21" ht="25.25" customHeight="1" thickBot="1" x14ac:dyDescent="0.4">
      <c r="A28" s="15" t="s">
        <v>2</v>
      </c>
      <c r="B28" s="16">
        <v>486431</v>
      </c>
      <c r="C28" s="16">
        <v>99</v>
      </c>
      <c r="D28" s="16">
        <v>503517</v>
      </c>
      <c r="E28" s="16">
        <v>101</v>
      </c>
      <c r="F28" s="16">
        <v>381332</v>
      </c>
      <c r="G28" s="16">
        <v>108</v>
      </c>
      <c r="H28" s="16">
        <v>401272</v>
      </c>
      <c r="I28" s="16">
        <v>106</v>
      </c>
      <c r="J28" s="16">
        <v>429460</v>
      </c>
      <c r="K28" s="16">
        <v>105</v>
      </c>
      <c r="L28" s="16">
        <v>424374</v>
      </c>
      <c r="M28" s="16">
        <v>104</v>
      </c>
      <c r="N28" s="16">
        <v>422160</v>
      </c>
      <c r="O28" s="16">
        <v>100</v>
      </c>
      <c r="P28" s="16">
        <v>442416</v>
      </c>
      <c r="Q28" s="16">
        <v>100</v>
      </c>
      <c r="R28" s="16">
        <v>444203</v>
      </c>
      <c r="S28" s="16">
        <v>99</v>
      </c>
      <c r="T28" s="16">
        <v>441646</v>
      </c>
      <c r="U28" s="16">
        <v>99</v>
      </c>
    </row>
    <row r="29" spans="1:21" ht="5" customHeight="1" thickTop="1" x14ac:dyDescent="0.35">
      <c r="A29" s="54"/>
      <c r="J29" s="24"/>
    </row>
    <row r="30" spans="1:21" ht="46.25" customHeight="1" x14ac:dyDescent="0.35">
      <c r="A30" s="400" t="s">
        <v>118</v>
      </c>
      <c r="B30" s="400"/>
      <c r="C30" s="400"/>
      <c r="D30" s="400"/>
      <c r="E30" s="400"/>
      <c r="F30" s="400"/>
      <c r="G30" s="400"/>
      <c r="H30" s="400"/>
      <c r="I30" s="400"/>
      <c r="J30" s="400"/>
      <c r="K30" s="400"/>
      <c r="L30" s="400"/>
      <c r="M30" s="400"/>
      <c r="N30" s="400"/>
      <c r="O30" s="400"/>
      <c r="P30" s="400"/>
      <c r="Q30" s="400"/>
      <c r="R30" s="400"/>
      <c r="S30" s="400"/>
      <c r="T30" s="400"/>
      <c r="U30" s="400"/>
    </row>
    <row r="31" spans="1:21" x14ac:dyDescent="0.35">
      <c r="A31" s="54" t="str">
        <f>+INDICE!B30</f>
        <v xml:space="preserve"> Lettura dati 30 giugno 2023</v>
      </c>
      <c r="B31" s="101"/>
      <c r="C31" s="101"/>
      <c r="D31" s="101"/>
      <c r="E31" s="101"/>
      <c r="F31" s="101"/>
      <c r="G31" s="101"/>
      <c r="H31" s="101"/>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view="pageBreakPreview" topLeftCell="A11" zoomScale="60" zoomScaleNormal="70" workbookViewId="0">
      <selection activeCell="B1" sqref="B1"/>
    </sheetView>
  </sheetViews>
  <sheetFormatPr defaultRowHeight="14.5" x14ac:dyDescent="0.35"/>
  <cols>
    <col min="1" max="1" width="30.26953125" style="1" customWidth="1"/>
    <col min="2" max="2" width="21.1796875" style="1" customWidth="1"/>
    <col min="3" max="3" width="20.90625" style="66" customWidth="1"/>
    <col min="4" max="4" width="21.36328125" style="1" customWidth="1"/>
    <col min="5" max="5" width="19.08984375" style="66" customWidth="1"/>
    <col min="6" max="6" width="13.81640625" style="1" customWidth="1"/>
    <col min="7" max="7" width="19.90625" style="66" customWidth="1"/>
    <col min="8" max="8" width="20" style="1" customWidth="1"/>
    <col min="9" max="9" width="20" style="66" customWidth="1"/>
    <col min="10" max="10" width="15" style="1" customWidth="1"/>
    <col min="11" max="11" width="17.7265625" style="1" customWidth="1"/>
    <col min="12" max="13" width="11.54296875" style="1" customWidth="1"/>
    <col min="14" max="21" width="11.54296875" customWidth="1"/>
  </cols>
  <sheetData>
    <row r="1" spans="1:15" ht="59.75" customHeight="1" thickBot="1" x14ac:dyDescent="0.4">
      <c r="A1" s="406" t="s">
        <v>144</v>
      </c>
      <c r="B1" s="406"/>
      <c r="C1" s="406"/>
      <c r="D1" s="406"/>
      <c r="E1" s="406"/>
      <c r="F1" s="406"/>
      <c r="G1" s="406"/>
      <c r="H1" s="119"/>
      <c r="I1" s="119"/>
      <c r="J1" s="119"/>
      <c r="K1" s="119"/>
      <c r="L1" s="167"/>
      <c r="M1" s="167"/>
      <c r="N1" s="42"/>
      <c r="O1" s="42"/>
    </row>
    <row r="2" spans="1:15" ht="43.25" customHeight="1" thickTop="1" x14ac:dyDescent="0.35">
      <c r="A2" s="401" t="s">
        <v>79</v>
      </c>
      <c r="B2" s="404" t="s">
        <v>131</v>
      </c>
      <c r="C2" s="405"/>
      <c r="D2" s="404" t="s">
        <v>198</v>
      </c>
      <c r="E2" s="405"/>
      <c r="F2" s="404" t="s">
        <v>207</v>
      </c>
      <c r="G2" s="405"/>
      <c r="H2" s="404" t="s">
        <v>214</v>
      </c>
      <c r="I2" s="405"/>
      <c r="J2" s="404" t="s">
        <v>224</v>
      </c>
      <c r="K2" s="405"/>
      <c r="L2"/>
      <c r="M2"/>
    </row>
    <row r="3" spans="1:15" ht="93.5" customHeight="1" thickBot="1" x14ac:dyDescent="0.4">
      <c r="A3" s="375"/>
      <c r="B3" s="233" t="s">
        <v>93</v>
      </c>
      <c r="C3" s="234" t="s">
        <v>109</v>
      </c>
      <c r="D3" s="233" t="s">
        <v>93</v>
      </c>
      <c r="E3" s="234" t="s">
        <v>109</v>
      </c>
      <c r="F3" s="233" t="s">
        <v>93</v>
      </c>
      <c r="G3" s="234" t="s">
        <v>109</v>
      </c>
      <c r="H3" s="233" t="s">
        <v>93</v>
      </c>
      <c r="I3" s="234" t="s">
        <v>109</v>
      </c>
      <c r="J3" s="233" t="s">
        <v>93</v>
      </c>
      <c r="K3" s="234" t="s">
        <v>109</v>
      </c>
      <c r="L3"/>
      <c r="M3"/>
    </row>
    <row r="4" spans="1:15" s="78" customFormat="1" ht="25" customHeight="1" thickTop="1" x14ac:dyDescent="0.35">
      <c r="A4" s="232" t="s">
        <v>4</v>
      </c>
      <c r="B4" s="232">
        <v>22696</v>
      </c>
      <c r="C4" s="232">
        <v>110</v>
      </c>
      <c r="D4" s="232">
        <v>19228</v>
      </c>
      <c r="E4" s="232">
        <v>118</v>
      </c>
      <c r="F4" s="232">
        <v>19458</v>
      </c>
      <c r="G4" s="232">
        <v>122</v>
      </c>
      <c r="H4" s="232">
        <v>18218</v>
      </c>
      <c r="I4" s="232">
        <v>120</v>
      </c>
      <c r="J4" s="232">
        <v>17354</v>
      </c>
      <c r="K4" s="232">
        <v>120</v>
      </c>
    </row>
    <row r="5" spans="1:15" x14ac:dyDescent="0.35">
      <c r="A5" s="2" t="s">
        <v>5</v>
      </c>
      <c r="B5" s="2">
        <v>296</v>
      </c>
      <c r="C5" s="2">
        <v>114</v>
      </c>
      <c r="D5" s="2">
        <v>243</v>
      </c>
      <c r="E5" s="2">
        <v>125</v>
      </c>
      <c r="F5" s="2">
        <v>236</v>
      </c>
      <c r="G5" s="2">
        <v>134</v>
      </c>
      <c r="H5" s="2">
        <v>214</v>
      </c>
      <c r="I5" s="2">
        <v>127</v>
      </c>
      <c r="J5" s="2">
        <v>201</v>
      </c>
      <c r="K5" s="2">
        <v>122</v>
      </c>
      <c r="L5"/>
      <c r="M5"/>
    </row>
    <row r="6" spans="1:15" x14ac:dyDescent="0.35">
      <c r="A6" s="2" t="s">
        <v>6</v>
      </c>
      <c r="B6" s="2">
        <v>33274</v>
      </c>
      <c r="C6" s="2">
        <v>117</v>
      </c>
      <c r="D6" s="2">
        <v>27490</v>
      </c>
      <c r="E6" s="2">
        <v>123</v>
      </c>
      <c r="F6" s="2">
        <v>27311</v>
      </c>
      <c r="G6" s="2">
        <v>128</v>
      </c>
      <c r="H6" s="2">
        <v>24667</v>
      </c>
      <c r="I6" s="2">
        <v>126</v>
      </c>
      <c r="J6" s="2">
        <v>23319</v>
      </c>
      <c r="K6" s="2">
        <v>125</v>
      </c>
      <c r="L6"/>
      <c r="M6"/>
    </row>
    <row r="7" spans="1:15" x14ac:dyDescent="0.35">
      <c r="A7" s="2" t="s">
        <v>71</v>
      </c>
      <c r="B7" s="2">
        <v>1892</v>
      </c>
      <c r="C7" s="2">
        <v>145</v>
      </c>
      <c r="D7" s="2">
        <v>1385</v>
      </c>
      <c r="E7" s="2">
        <v>153</v>
      </c>
      <c r="F7" s="2">
        <v>1389</v>
      </c>
      <c r="G7" s="2">
        <v>155</v>
      </c>
      <c r="H7" s="2">
        <v>1327</v>
      </c>
      <c r="I7" s="2">
        <v>152</v>
      </c>
      <c r="J7" s="2">
        <v>1262</v>
      </c>
      <c r="K7" s="2">
        <v>153</v>
      </c>
      <c r="L7"/>
      <c r="M7"/>
    </row>
    <row r="8" spans="1:15" x14ac:dyDescent="0.35">
      <c r="A8" s="2" t="s">
        <v>72</v>
      </c>
      <c r="B8" s="2">
        <v>184</v>
      </c>
      <c r="C8" s="2">
        <v>140</v>
      </c>
      <c r="D8" s="2">
        <v>141</v>
      </c>
      <c r="E8" s="2">
        <v>137</v>
      </c>
      <c r="F8" s="2">
        <v>144</v>
      </c>
      <c r="G8" s="2">
        <v>139</v>
      </c>
      <c r="H8" s="2">
        <v>124</v>
      </c>
      <c r="I8" s="2">
        <v>138</v>
      </c>
      <c r="J8" s="2">
        <v>116</v>
      </c>
      <c r="K8" s="2">
        <v>147</v>
      </c>
      <c r="L8"/>
      <c r="M8"/>
    </row>
    <row r="9" spans="1:15" x14ac:dyDescent="0.35">
      <c r="A9" s="2" t="s">
        <v>7</v>
      </c>
      <c r="B9" s="2">
        <v>9415</v>
      </c>
      <c r="C9" s="2">
        <v>117</v>
      </c>
      <c r="D9" s="2">
        <v>7519</v>
      </c>
      <c r="E9" s="2">
        <v>125</v>
      </c>
      <c r="F9" s="2">
        <v>7557</v>
      </c>
      <c r="G9" s="2">
        <v>127</v>
      </c>
      <c r="H9" s="2">
        <v>6827</v>
      </c>
      <c r="I9" s="2">
        <v>126</v>
      </c>
      <c r="J9" s="2">
        <v>6460</v>
      </c>
      <c r="K9" s="2">
        <v>126</v>
      </c>
      <c r="L9"/>
      <c r="M9"/>
    </row>
    <row r="10" spans="1:15" x14ac:dyDescent="0.35">
      <c r="A10" s="2" t="s">
        <v>63</v>
      </c>
      <c r="B10" s="2">
        <v>2501</v>
      </c>
      <c r="C10" s="2">
        <v>113</v>
      </c>
      <c r="D10" s="2">
        <v>1971</v>
      </c>
      <c r="E10" s="2">
        <v>122</v>
      </c>
      <c r="F10" s="2">
        <v>1963</v>
      </c>
      <c r="G10" s="2">
        <v>124</v>
      </c>
      <c r="H10" s="2">
        <v>1778</v>
      </c>
      <c r="I10" s="2">
        <v>122</v>
      </c>
      <c r="J10" s="2">
        <v>1642</v>
      </c>
      <c r="K10" s="2">
        <v>119</v>
      </c>
      <c r="L10"/>
      <c r="M10"/>
    </row>
    <row r="11" spans="1:15" x14ac:dyDescent="0.35">
      <c r="A11" s="2" t="s">
        <v>8</v>
      </c>
      <c r="B11" s="2">
        <v>7014</v>
      </c>
      <c r="C11" s="2">
        <v>108</v>
      </c>
      <c r="D11" s="2">
        <v>5838</v>
      </c>
      <c r="E11" s="2">
        <v>114</v>
      </c>
      <c r="F11" s="2">
        <v>5876</v>
      </c>
      <c r="G11" s="2">
        <v>119</v>
      </c>
      <c r="H11" s="2">
        <v>5347</v>
      </c>
      <c r="I11" s="2">
        <v>116</v>
      </c>
      <c r="J11" s="2">
        <v>5093</v>
      </c>
      <c r="K11" s="2">
        <v>116</v>
      </c>
      <c r="L11"/>
      <c r="M11"/>
    </row>
    <row r="12" spans="1:15" x14ac:dyDescent="0.35">
      <c r="A12" s="2" t="s">
        <v>9</v>
      </c>
      <c r="B12" s="2">
        <v>12503</v>
      </c>
      <c r="C12" s="2">
        <v>120</v>
      </c>
      <c r="D12" s="2">
        <v>10157</v>
      </c>
      <c r="E12" s="2">
        <v>128</v>
      </c>
      <c r="F12" s="2">
        <v>10078</v>
      </c>
      <c r="G12" s="2">
        <v>131</v>
      </c>
      <c r="H12" s="2">
        <v>9086</v>
      </c>
      <c r="I12" s="2">
        <v>130</v>
      </c>
      <c r="J12" s="2">
        <v>8566</v>
      </c>
      <c r="K12" s="2">
        <v>129</v>
      </c>
      <c r="L12"/>
      <c r="M12"/>
    </row>
    <row r="13" spans="1:15" x14ac:dyDescent="0.35">
      <c r="A13" s="2" t="s">
        <v>10</v>
      </c>
      <c r="B13" s="2">
        <v>11794</v>
      </c>
      <c r="C13" s="2">
        <v>110</v>
      </c>
      <c r="D13" s="2">
        <v>9701</v>
      </c>
      <c r="E13" s="2">
        <v>118</v>
      </c>
      <c r="F13" s="2">
        <v>9599</v>
      </c>
      <c r="G13" s="2">
        <v>121</v>
      </c>
      <c r="H13" s="2">
        <v>8774</v>
      </c>
      <c r="I13" s="2">
        <v>119</v>
      </c>
      <c r="J13" s="2">
        <v>8370</v>
      </c>
      <c r="K13" s="2">
        <v>119</v>
      </c>
      <c r="L13"/>
      <c r="M13"/>
    </row>
    <row r="14" spans="1:15" x14ac:dyDescent="0.35">
      <c r="A14" s="2" t="s">
        <v>11</v>
      </c>
      <c r="B14" s="2">
        <v>4149</v>
      </c>
      <c r="C14" s="2">
        <v>110</v>
      </c>
      <c r="D14" s="2">
        <v>3395</v>
      </c>
      <c r="E14" s="2">
        <v>120</v>
      </c>
      <c r="F14" s="2">
        <v>3394</v>
      </c>
      <c r="G14" s="2">
        <v>123</v>
      </c>
      <c r="H14" s="2">
        <v>3044</v>
      </c>
      <c r="I14" s="2">
        <v>122</v>
      </c>
      <c r="J14" s="2">
        <v>2842</v>
      </c>
      <c r="K14" s="2">
        <v>121</v>
      </c>
      <c r="L14"/>
      <c r="M14"/>
    </row>
    <row r="15" spans="1:15" x14ac:dyDescent="0.35">
      <c r="A15" s="2" t="s">
        <v>12</v>
      </c>
      <c r="B15" s="2">
        <v>5173</v>
      </c>
      <c r="C15" s="2">
        <v>120</v>
      </c>
      <c r="D15" s="2">
        <v>4258</v>
      </c>
      <c r="E15" s="2">
        <v>129</v>
      </c>
      <c r="F15" s="2">
        <v>4275</v>
      </c>
      <c r="G15" s="2">
        <v>132</v>
      </c>
      <c r="H15" s="2">
        <v>3892</v>
      </c>
      <c r="I15" s="2">
        <v>129</v>
      </c>
      <c r="J15" s="2">
        <v>3634</v>
      </c>
      <c r="K15" s="2">
        <v>128</v>
      </c>
      <c r="L15"/>
      <c r="M15"/>
    </row>
    <row r="16" spans="1:15" x14ac:dyDescent="0.35">
      <c r="A16" s="2" t="s">
        <v>13</v>
      </c>
      <c r="B16" s="2">
        <v>47350</v>
      </c>
      <c r="C16" s="2">
        <v>105</v>
      </c>
      <c r="D16" s="2">
        <v>40474</v>
      </c>
      <c r="E16" s="2">
        <v>113</v>
      </c>
      <c r="F16" s="2">
        <v>40501</v>
      </c>
      <c r="G16" s="2">
        <v>116</v>
      </c>
      <c r="H16" s="2">
        <v>36978</v>
      </c>
      <c r="I16" s="2">
        <v>114</v>
      </c>
      <c r="J16" s="2">
        <v>35155</v>
      </c>
      <c r="K16" s="2">
        <v>114</v>
      </c>
      <c r="L16"/>
      <c r="M16"/>
    </row>
    <row r="17" spans="1:21" x14ac:dyDescent="0.35">
      <c r="A17" s="2" t="s">
        <v>14</v>
      </c>
      <c r="B17" s="2">
        <v>9002</v>
      </c>
      <c r="C17" s="2">
        <v>107</v>
      </c>
      <c r="D17" s="2">
        <v>7834</v>
      </c>
      <c r="E17" s="2">
        <v>116</v>
      </c>
      <c r="F17" s="2">
        <v>7895</v>
      </c>
      <c r="G17" s="2">
        <v>119</v>
      </c>
      <c r="H17" s="2">
        <v>7379</v>
      </c>
      <c r="I17" s="2">
        <v>118</v>
      </c>
      <c r="J17" s="2">
        <v>6955</v>
      </c>
      <c r="K17" s="2">
        <v>116</v>
      </c>
      <c r="L17"/>
      <c r="M17"/>
    </row>
    <row r="18" spans="1:21" x14ac:dyDescent="0.35">
      <c r="A18" s="2" t="s">
        <v>15</v>
      </c>
      <c r="B18" s="2">
        <v>2465</v>
      </c>
      <c r="C18" s="2">
        <v>100</v>
      </c>
      <c r="D18" s="2">
        <v>2224</v>
      </c>
      <c r="E18" s="2">
        <v>108</v>
      </c>
      <c r="F18" s="2">
        <v>2217</v>
      </c>
      <c r="G18" s="2">
        <v>111</v>
      </c>
      <c r="H18" s="2">
        <v>2033</v>
      </c>
      <c r="I18" s="2">
        <v>109</v>
      </c>
      <c r="J18" s="2">
        <v>1957</v>
      </c>
      <c r="K18" s="2">
        <v>110</v>
      </c>
      <c r="L18"/>
      <c r="M18"/>
    </row>
    <row r="19" spans="1:21" x14ac:dyDescent="0.35">
      <c r="A19" s="2" t="s">
        <v>16</v>
      </c>
      <c r="B19" s="2">
        <v>164128</v>
      </c>
      <c r="C19" s="2">
        <v>101</v>
      </c>
      <c r="D19" s="2">
        <v>149931</v>
      </c>
      <c r="E19" s="2">
        <v>111</v>
      </c>
      <c r="F19" s="2">
        <v>149618</v>
      </c>
      <c r="G19" s="2">
        <v>112</v>
      </c>
      <c r="H19" s="2">
        <v>140177</v>
      </c>
      <c r="I19" s="2">
        <v>111</v>
      </c>
      <c r="J19" s="2">
        <v>135719</v>
      </c>
      <c r="K19" s="2">
        <v>111</v>
      </c>
      <c r="L19"/>
      <c r="M19"/>
    </row>
    <row r="20" spans="1:21" x14ac:dyDescent="0.35">
      <c r="A20" s="2" t="s">
        <v>17</v>
      </c>
      <c r="B20" s="2">
        <v>59402</v>
      </c>
      <c r="C20" s="2">
        <v>103</v>
      </c>
      <c r="D20" s="2">
        <v>52590</v>
      </c>
      <c r="E20" s="2">
        <v>112</v>
      </c>
      <c r="F20" s="2">
        <v>52760</v>
      </c>
      <c r="G20" s="2">
        <v>113</v>
      </c>
      <c r="H20" s="2">
        <v>48332</v>
      </c>
      <c r="I20" s="2">
        <v>112</v>
      </c>
      <c r="J20" s="2">
        <v>46102</v>
      </c>
      <c r="K20" s="2">
        <v>111</v>
      </c>
      <c r="L20"/>
      <c r="M20"/>
    </row>
    <row r="21" spans="1:21" x14ac:dyDescent="0.35">
      <c r="A21" s="2" t="s">
        <v>18</v>
      </c>
      <c r="B21" s="2">
        <v>4272</v>
      </c>
      <c r="C21" s="2">
        <v>101</v>
      </c>
      <c r="D21" s="2">
        <v>3804</v>
      </c>
      <c r="E21" s="2">
        <v>112</v>
      </c>
      <c r="F21" s="2">
        <v>3843</v>
      </c>
      <c r="G21" s="2">
        <v>114</v>
      </c>
      <c r="H21" s="2">
        <v>3585</v>
      </c>
      <c r="I21" s="2">
        <v>111</v>
      </c>
      <c r="J21" s="2">
        <v>3342</v>
      </c>
      <c r="K21" s="2">
        <v>110</v>
      </c>
      <c r="L21"/>
      <c r="M21"/>
    </row>
    <row r="22" spans="1:21" x14ac:dyDescent="0.35">
      <c r="A22" s="2" t="s">
        <v>19</v>
      </c>
      <c r="B22" s="2">
        <v>43500</v>
      </c>
      <c r="C22" s="2">
        <v>108</v>
      </c>
      <c r="D22" s="2">
        <v>39651</v>
      </c>
      <c r="E22" s="2">
        <v>118</v>
      </c>
      <c r="F22" s="2">
        <v>39653</v>
      </c>
      <c r="G22" s="2">
        <v>120</v>
      </c>
      <c r="H22" s="2">
        <v>37393</v>
      </c>
      <c r="I22" s="2">
        <v>119</v>
      </c>
      <c r="J22" s="2">
        <v>36008</v>
      </c>
      <c r="K22" s="2">
        <v>118</v>
      </c>
      <c r="L22"/>
      <c r="M22"/>
    </row>
    <row r="23" spans="1:21" x14ac:dyDescent="0.35">
      <c r="A23" s="2" t="s">
        <v>20</v>
      </c>
      <c r="B23" s="2">
        <v>140530</v>
      </c>
      <c r="C23" s="2">
        <v>103</v>
      </c>
      <c r="D23" s="2">
        <v>130569</v>
      </c>
      <c r="E23" s="2">
        <v>113</v>
      </c>
      <c r="F23" s="2">
        <v>130243</v>
      </c>
      <c r="G23" s="2">
        <v>114</v>
      </c>
      <c r="H23" s="2">
        <v>123481</v>
      </c>
      <c r="I23" s="2">
        <v>113</v>
      </c>
      <c r="J23" s="2">
        <v>118243</v>
      </c>
      <c r="K23" s="2">
        <v>113</v>
      </c>
      <c r="L23"/>
      <c r="M23"/>
    </row>
    <row r="24" spans="1:21" x14ac:dyDescent="0.35">
      <c r="A24" s="2" t="s">
        <v>21</v>
      </c>
      <c r="B24" s="2">
        <v>15791</v>
      </c>
      <c r="C24" s="2">
        <v>101</v>
      </c>
      <c r="D24" s="2">
        <v>13964</v>
      </c>
      <c r="E24" s="2">
        <v>110</v>
      </c>
      <c r="F24" s="2">
        <v>14014</v>
      </c>
      <c r="G24" s="2">
        <v>112</v>
      </c>
      <c r="H24" s="2">
        <v>12987</v>
      </c>
      <c r="I24" s="2">
        <v>112</v>
      </c>
      <c r="J24" s="2">
        <v>12169</v>
      </c>
      <c r="K24" s="2">
        <v>111</v>
      </c>
      <c r="L24"/>
      <c r="M24"/>
    </row>
    <row r="25" spans="1:21" ht="25.25" customHeight="1" thickBot="1" x14ac:dyDescent="0.4">
      <c r="A25" s="17" t="s">
        <v>33</v>
      </c>
      <c r="B25" s="17">
        <v>597331</v>
      </c>
      <c r="C25" s="17">
        <v>105</v>
      </c>
      <c r="D25" s="17">
        <v>532367</v>
      </c>
      <c r="E25" s="17">
        <v>114</v>
      </c>
      <c r="F25" s="17">
        <v>532024</v>
      </c>
      <c r="G25" s="17">
        <v>116</v>
      </c>
      <c r="H25" s="17">
        <v>495643</v>
      </c>
      <c r="I25" s="17">
        <v>115</v>
      </c>
      <c r="J25" s="17">
        <v>474509</v>
      </c>
      <c r="K25" s="17">
        <v>114</v>
      </c>
      <c r="L25"/>
      <c r="M25"/>
    </row>
    <row r="26" spans="1:21" ht="25.25" customHeight="1" thickTop="1" x14ac:dyDescent="0.35">
      <c r="A26" s="13" t="s">
        <v>0</v>
      </c>
      <c r="B26" s="235">
        <v>89775</v>
      </c>
      <c r="C26" s="235">
        <v>115</v>
      </c>
      <c r="D26" s="235">
        <v>73972</v>
      </c>
      <c r="E26" s="235">
        <v>122</v>
      </c>
      <c r="F26" s="235">
        <v>74012</v>
      </c>
      <c r="G26" s="235">
        <v>126</v>
      </c>
      <c r="H26" s="235">
        <v>67588</v>
      </c>
      <c r="I26" s="235">
        <v>125</v>
      </c>
      <c r="J26" s="235">
        <v>64013</v>
      </c>
      <c r="K26" s="235">
        <v>124</v>
      </c>
      <c r="L26"/>
      <c r="M26"/>
    </row>
    <row r="27" spans="1:21" ht="25.25" customHeight="1" x14ac:dyDescent="0.35">
      <c r="A27" s="13" t="s">
        <v>1</v>
      </c>
      <c r="B27" s="235">
        <v>68466</v>
      </c>
      <c r="C27" s="235">
        <v>107</v>
      </c>
      <c r="D27" s="235">
        <v>57828</v>
      </c>
      <c r="E27" s="235">
        <v>115</v>
      </c>
      <c r="F27" s="235">
        <v>57769</v>
      </c>
      <c r="G27" s="235">
        <v>118</v>
      </c>
      <c r="H27" s="235">
        <v>52688</v>
      </c>
      <c r="I27" s="235">
        <v>117</v>
      </c>
      <c r="J27" s="235">
        <v>50001</v>
      </c>
      <c r="K27" s="235">
        <v>116</v>
      </c>
      <c r="L27"/>
      <c r="M27"/>
    </row>
    <row r="28" spans="1:21" ht="25.25" customHeight="1" thickBot="1" x14ac:dyDescent="0.4">
      <c r="A28" s="15" t="s">
        <v>2</v>
      </c>
      <c r="B28" s="236">
        <v>439090</v>
      </c>
      <c r="C28" s="236">
        <v>103</v>
      </c>
      <c r="D28" s="236">
        <v>400567</v>
      </c>
      <c r="E28" s="236">
        <v>113</v>
      </c>
      <c r="F28" s="236">
        <v>400243</v>
      </c>
      <c r="G28" s="236">
        <v>114</v>
      </c>
      <c r="H28" s="236">
        <v>375367</v>
      </c>
      <c r="I28" s="236">
        <v>113</v>
      </c>
      <c r="J28" s="236">
        <v>360495</v>
      </c>
      <c r="K28" s="236">
        <v>112</v>
      </c>
      <c r="L28"/>
      <c r="M28"/>
    </row>
    <row r="29" spans="1:21" ht="5" customHeight="1" thickTop="1" x14ac:dyDescent="0.35">
      <c r="A29" s="54"/>
      <c r="J29" s="24"/>
    </row>
    <row r="30" spans="1:21" ht="107.5" customHeight="1" x14ac:dyDescent="0.35">
      <c r="A30" s="400" t="s">
        <v>118</v>
      </c>
      <c r="B30" s="400"/>
      <c r="C30" s="400"/>
      <c r="D30" s="400"/>
      <c r="E30" s="400"/>
      <c r="F30" s="400"/>
      <c r="G30" s="400"/>
      <c r="H30" s="400"/>
      <c r="I30" s="400"/>
      <c r="J30" s="400"/>
      <c r="K30" s="400"/>
      <c r="L30" s="168"/>
      <c r="M30" s="168"/>
      <c r="N30" s="168"/>
      <c r="O30" s="168"/>
      <c r="P30" s="168"/>
      <c r="Q30" s="168"/>
      <c r="R30" s="168"/>
      <c r="S30" s="168"/>
      <c r="T30" s="168"/>
      <c r="U30" s="168"/>
    </row>
    <row r="31" spans="1:21" x14ac:dyDescent="0.35">
      <c r="A31" s="54" t="str">
        <f>+INDICE!B30</f>
        <v xml:space="preserve"> Lettura dati 30 giugno 2023</v>
      </c>
      <c r="B31" s="101"/>
      <c r="C31" s="101"/>
      <c r="D31" s="101"/>
      <c r="E31" s="101"/>
      <c r="F31" s="101"/>
      <c r="G31" s="101"/>
      <c r="H31" s="101"/>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8">
    <mergeCell ref="A30:K30"/>
    <mergeCell ref="J2:K2"/>
    <mergeCell ref="H2:I2"/>
    <mergeCell ref="F2:G2"/>
    <mergeCell ref="A1:G1"/>
    <mergeCell ref="A2:A3"/>
    <mergeCell ref="B2:C2"/>
    <mergeCell ref="D2:E2"/>
  </mergeCells>
  <phoneticPr fontId="10" type="noConversion"/>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opLeftCell="A24" zoomScale="75" zoomScaleNormal="75" workbookViewId="0">
      <selection activeCell="B1" sqref="B1"/>
    </sheetView>
  </sheetViews>
  <sheetFormatPr defaultColWidth="13.36328125" defaultRowHeight="10" x14ac:dyDescent="0.35"/>
  <cols>
    <col min="1" max="1" width="29" style="1" customWidth="1"/>
    <col min="2" max="2" width="16.6328125" style="1" customWidth="1"/>
    <col min="3" max="3" width="13.26953125" style="1" customWidth="1"/>
    <col min="4" max="4" width="18.6328125" style="66" customWidth="1"/>
    <col min="5" max="5" width="18" style="1" customWidth="1"/>
    <col min="6" max="6" width="13.36328125" style="1"/>
    <col min="7" max="7" width="13.36328125" style="264"/>
    <col min="8" max="8" width="14.1796875" style="264" customWidth="1"/>
    <col min="9" max="9" width="18.453125" style="264" customWidth="1"/>
    <col min="10" max="10" width="19.08984375" style="264" customWidth="1"/>
    <col min="11" max="12" width="13.36328125" style="264"/>
    <col min="13" max="16384" width="13.36328125" style="1"/>
  </cols>
  <sheetData>
    <row r="1" spans="1:11" ht="57" customHeight="1" thickBot="1" x14ac:dyDescent="0.4">
      <c r="A1" s="412" t="s">
        <v>145</v>
      </c>
      <c r="B1" s="412"/>
      <c r="C1" s="412"/>
      <c r="D1" s="412"/>
      <c r="E1" s="412"/>
      <c r="F1" s="412"/>
      <c r="G1" s="412"/>
      <c r="H1" s="412"/>
      <c r="I1" s="412"/>
      <c r="J1" s="412"/>
      <c r="K1" s="412"/>
    </row>
    <row r="2" spans="1:11" ht="44" customHeight="1" thickTop="1" x14ac:dyDescent="0.35">
      <c r="A2" s="407" t="s">
        <v>80</v>
      </c>
      <c r="B2" s="409" t="s">
        <v>216</v>
      </c>
      <c r="C2" s="409"/>
      <c r="D2" s="409"/>
      <c r="E2" s="409"/>
      <c r="F2" s="409"/>
      <c r="G2" s="410" t="s">
        <v>227</v>
      </c>
      <c r="H2" s="411"/>
      <c r="I2" s="411"/>
      <c r="J2" s="411"/>
      <c r="K2" s="411"/>
    </row>
    <row r="3" spans="1:11" ht="82.5" customHeight="1" thickBot="1" x14ac:dyDescent="0.4">
      <c r="A3" s="408"/>
      <c r="B3" s="59" t="s">
        <v>94</v>
      </c>
      <c r="C3" s="59" t="s">
        <v>95</v>
      </c>
      <c r="D3" s="59" t="s">
        <v>110</v>
      </c>
      <c r="E3" s="59" t="s">
        <v>111</v>
      </c>
      <c r="F3" s="59" t="s">
        <v>91</v>
      </c>
      <c r="G3" s="295" t="s">
        <v>94</v>
      </c>
      <c r="H3" s="296" t="s">
        <v>95</v>
      </c>
      <c r="I3" s="296" t="s">
        <v>110</v>
      </c>
      <c r="J3" s="296" t="s">
        <v>111</v>
      </c>
      <c r="K3" s="296" t="s">
        <v>91</v>
      </c>
    </row>
    <row r="4" spans="1:11" ht="25.25" customHeight="1" thickTop="1" x14ac:dyDescent="0.35">
      <c r="A4" s="60" t="s">
        <v>4</v>
      </c>
      <c r="B4" s="60">
        <v>20577</v>
      </c>
      <c r="C4" s="60">
        <v>35836</v>
      </c>
      <c r="D4" s="60">
        <v>188</v>
      </c>
      <c r="E4" s="60">
        <v>111</v>
      </c>
      <c r="F4" s="297">
        <v>6.9</v>
      </c>
      <c r="G4" s="298">
        <v>15368</v>
      </c>
      <c r="H4" s="60">
        <v>26058</v>
      </c>
      <c r="I4" s="60">
        <v>199</v>
      </c>
      <c r="J4" s="60">
        <v>117</v>
      </c>
      <c r="K4" s="297">
        <v>3.7</v>
      </c>
    </row>
    <row r="5" spans="1:11" ht="21.75" customHeight="1" x14ac:dyDescent="0.35">
      <c r="A5" s="60" t="s">
        <v>5</v>
      </c>
      <c r="B5" s="60">
        <v>273</v>
      </c>
      <c r="C5" s="60">
        <v>509</v>
      </c>
      <c r="D5" s="60">
        <v>231</v>
      </c>
      <c r="E5" s="60">
        <v>127</v>
      </c>
      <c r="F5" s="297">
        <v>6.3</v>
      </c>
      <c r="G5" s="298">
        <v>190</v>
      </c>
      <c r="H5" s="60">
        <v>343</v>
      </c>
      <c r="I5" s="60">
        <v>226</v>
      </c>
      <c r="J5" s="60">
        <v>124</v>
      </c>
      <c r="K5" s="297">
        <v>3.4</v>
      </c>
    </row>
    <row r="6" spans="1:11" ht="21.75" customHeight="1" x14ac:dyDescent="0.35">
      <c r="A6" s="60" t="s">
        <v>6</v>
      </c>
      <c r="B6" s="60">
        <v>32153</v>
      </c>
      <c r="C6" s="60">
        <v>58390</v>
      </c>
      <c r="D6" s="60">
        <v>211</v>
      </c>
      <c r="E6" s="60">
        <v>119</v>
      </c>
      <c r="F6" s="297">
        <v>6.7</v>
      </c>
      <c r="G6" s="298">
        <v>21832</v>
      </c>
      <c r="H6" s="60">
        <v>38334</v>
      </c>
      <c r="I6" s="60">
        <v>217</v>
      </c>
      <c r="J6" s="60">
        <v>124</v>
      </c>
      <c r="K6" s="297">
        <v>3.6</v>
      </c>
    </row>
    <row r="7" spans="1:11" ht="21.75" customHeight="1" x14ac:dyDescent="0.35">
      <c r="A7" s="60" t="s">
        <v>71</v>
      </c>
      <c r="B7" s="60">
        <v>1495</v>
      </c>
      <c r="C7" s="60">
        <v>3044</v>
      </c>
      <c r="D7" s="60">
        <v>288</v>
      </c>
      <c r="E7" s="60">
        <v>142</v>
      </c>
      <c r="F7" s="297">
        <v>6.9</v>
      </c>
      <c r="G7" s="298">
        <v>1128</v>
      </c>
      <c r="H7" s="60">
        <v>2230</v>
      </c>
      <c r="I7" s="60">
        <v>302</v>
      </c>
      <c r="J7" s="60">
        <v>151</v>
      </c>
      <c r="K7" s="297">
        <v>3.2</v>
      </c>
    </row>
    <row r="8" spans="1:11" ht="21.75" customHeight="1" x14ac:dyDescent="0.35">
      <c r="A8" s="60" t="s">
        <v>72</v>
      </c>
      <c r="B8" s="60">
        <v>165</v>
      </c>
      <c r="C8" s="60">
        <v>373</v>
      </c>
      <c r="D8" s="60">
        <v>296</v>
      </c>
      <c r="E8" s="60">
        <v>132</v>
      </c>
      <c r="F8" s="297">
        <v>5.6</v>
      </c>
      <c r="G8" s="298">
        <v>101</v>
      </c>
      <c r="H8" s="60">
        <v>217</v>
      </c>
      <c r="I8" s="60">
        <v>305</v>
      </c>
      <c r="J8" s="60">
        <v>140</v>
      </c>
      <c r="K8" s="297">
        <v>3.2</v>
      </c>
    </row>
    <row r="9" spans="1:11" ht="21.75" customHeight="1" x14ac:dyDescent="0.35">
      <c r="A9" s="60" t="s">
        <v>7</v>
      </c>
      <c r="B9" s="60">
        <v>9126</v>
      </c>
      <c r="C9" s="60">
        <v>16493</v>
      </c>
      <c r="D9" s="60">
        <v>211</v>
      </c>
      <c r="E9" s="60">
        <v>119</v>
      </c>
      <c r="F9" s="297">
        <v>6.6</v>
      </c>
      <c r="G9" s="298">
        <v>6172</v>
      </c>
      <c r="H9" s="60">
        <v>10854</v>
      </c>
      <c r="I9" s="60">
        <v>216</v>
      </c>
      <c r="J9" s="60">
        <v>124</v>
      </c>
      <c r="K9" s="297">
        <v>3.5</v>
      </c>
    </row>
    <row r="10" spans="1:11" ht="21.75" customHeight="1" x14ac:dyDescent="0.35">
      <c r="A10" s="60" t="s">
        <v>63</v>
      </c>
      <c r="B10" s="60">
        <v>2542</v>
      </c>
      <c r="C10" s="60">
        <v>4383</v>
      </c>
      <c r="D10" s="60">
        <v>196</v>
      </c>
      <c r="E10" s="60">
        <v>117</v>
      </c>
      <c r="F10" s="297">
        <v>6.6</v>
      </c>
      <c r="G10" s="298">
        <v>1734</v>
      </c>
      <c r="H10" s="60">
        <v>2861</v>
      </c>
      <c r="I10" s="60">
        <v>198</v>
      </c>
      <c r="J10" s="60">
        <v>120</v>
      </c>
      <c r="K10" s="297">
        <v>3.4</v>
      </c>
    </row>
    <row r="11" spans="1:11" ht="21.75" customHeight="1" x14ac:dyDescent="0.35">
      <c r="A11" s="60" t="s">
        <v>8</v>
      </c>
      <c r="B11" s="60">
        <v>6893</v>
      </c>
      <c r="C11" s="60">
        <v>11563</v>
      </c>
      <c r="D11" s="60">
        <v>181</v>
      </c>
      <c r="E11" s="60">
        <v>110</v>
      </c>
      <c r="F11" s="297">
        <v>6.8</v>
      </c>
      <c r="G11" s="298">
        <v>4942</v>
      </c>
      <c r="H11" s="60">
        <v>8094</v>
      </c>
      <c r="I11" s="60">
        <v>185</v>
      </c>
      <c r="J11" s="60">
        <v>114</v>
      </c>
      <c r="K11" s="297">
        <v>3.6</v>
      </c>
    </row>
    <row r="12" spans="1:11" ht="21.75" customHeight="1" x14ac:dyDescent="0.35">
      <c r="A12" s="60" t="s">
        <v>9</v>
      </c>
      <c r="B12" s="60">
        <v>12181</v>
      </c>
      <c r="C12" s="60">
        <v>21695</v>
      </c>
      <c r="D12" s="60">
        <v>211</v>
      </c>
      <c r="E12" s="60">
        <v>121</v>
      </c>
      <c r="F12" s="297">
        <v>6.7</v>
      </c>
      <c r="G12" s="298">
        <v>8431</v>
      </c>
      <c r="H12" s="60">
        <v>14440</v>
      </c>
      <c r="I12" s="60">
        <v>217</v>
      </c>
      <c r="J12" s="60">
        <v>127</v>
      </c>
      <c r="K12" s="297">
        <v>3.5</v>
      </c>
    </row>
    <row r="13" spans="1:11" ht="21.75" customHeight="1" x14ac:dyDescent="0.35">
      <c r="A13" s="60" t="s">
        <v>10</v>
      </c>
      <c r="B13" s="60">
        <v>12269</v>
      </c>
      <c r="C13" s="60">
        <v>20819</v>
      </c>
      <c r="D13" s="60">
        <v>187</v>
      </c>
      <c r="E13" s="60">
        <v>113</v>
      </c>
      <c r="F13" s="297">
        <v>6.6</v>
      </c>
      <c r="G13" s="298">
        <v>8282</v>
      </c>
      <c r="H13" s="60">
        <v>13558</v>
      </c>
      <c r="I13" s="60">
        <v>190</v>
      </c>
      <c r="J13" s="60">
        <v>117</v>
      </c>
      <c r="K13" s="297">
        <v>3.6</v>
      </c>
    </row>
    <row r="14" spans="1:11" ht="21.75" customHeight="1" x14ac:dyDescent="0.35">
      <c r="A14" s="60" t="s">
        <v>11</v>
      </c>
      <c r="B14" s="60">
        <v>3872</v>
      </c>
      <c r="C14" s="60">
        <v>6516</v>
      </c>
      <c r="D14" s="60">
        <v>185</v>
      </c>
      <c r="E14" s="60">
        <v>112</v>
      </c>
      <c r="F14" s="297">
        <v>6.8</v>
      </c>
      <c r="G14" s="298">
        <v>2835</v>
      </c>
      <c r="H14" s="60">
        <v>4675</v>
      </c>
      <c r="I14" s="60">
        <v>195</v>
      </c>
      <c r="J14" s="60">
        <v>119</v>
      </c>
      <c r="K14" s="297">
        <v>3.6</v>
      </c>
    </row>
    <row r="15" spans="1:11" ht="21.75" customHeight="1" x14ac:dyDescent="0.35">
      <c r="A15" s="60" t="s">
        <v>12</v>
      </c>
      <c r="B15" s="60">
        <v>4878</v>
      </c>
      <c r="C15" s="60">
        <v>8521</v>
      </c>
      <c r="D15" s="60">
        <v>207</v>
      </c>
      <c r="E15" s="60">
        <v>121</v>
      </c>
      <c r="F15" s="297">
        <v>6.7</v>
      </c>
      <c r="G15" s="298">
        <v>3496</v>
      </c>
      <c r="H15" s="60">
        <v>5931</v>
      </c>
      <c r="I15" s="60">
        <v>216</v>
      </c>
      <c r="J15" s="60">
        <v>127</v>
      </c>
      <c r="K15" s="297">
        <v>3.6</v>
      </c>
    </row>
    <row r="16" spans="1:11" ht="21.75" customHeight="1" x14ac:dyDescent="0.35">
      <c r="A16" s="60" t="s">
        <v>13</v>
      </c>
      <c r="B16" s="60">
        <v>44986</v>
      </c>
      <c r="C16" s="60">
        <v>73990</v>
      </c>
      <c r="D16" s="60">
        <v>167</v>
      </c>
      <c r="E16" s="60">
        <v>104</v>
      </c>
      <c r="F16" s="297">
        <v>7</v>
      </c>
      <c r="G16" s="298">
        <v>33174</v>
      </c>
      <c r="H16" s="60">
        <v>53624</v>
      </c>
      <c r="I16" s="60">
        <v>180</v>
      </c>
      <c r="J16" s="60">
        <v>112</v>
      </c>
      <c r="K16" s="297">
        <v>3.7</v>
      </c>
    </row>
    <row r="17" spans="1:12" ht="21.75" customHeight="1" x14ac:dyDescent="0.35">
      <c r="A17" s="60" t="s">
        <v>14</v>
      </c>
      <c r="B17" s="60">
        <v>8007</v>
      </c>
      <c r="C17" s="60">
        <v>13577</v>
      </c>
      <c r="D17" s="60">
        <v>178</v>
      </c>
      <c r="E17" s="60">
        <v>107</v>
      </c>
      <c r="F17" s="297">
        <v>7.1</v>
      </c>
      <c r="G17" s="298">
        <v>6107</v>
      </c>
      <c r="H17" s="60">
        <v>10151</v>
      </c>
      <c r="I17" s="60">
        <v>191</v>
      </c>
      <c r="J17" s="60">
        <v>115</v>
      </c>
      <c r="K17" s="297">
        <v>3.9</v>
      </c>
    </row>
    <row r="18" spans="1:12" ht="21.75" customHeight="1" x14ac:dyDescent="0.35">
      <c r="A18" s="60" t="s">
        <v>15</v>
      </c>
      <c r="B18" s="60">
        <v>2170</v>
      </c>
      <c r="C18" s="60">
        <v>3597</v>
      </c>
      <c r="D18" s="60">
        <v>161</v>
      </c>
      <c r="E18" s="60">
        <v>101</v>
      </c>
      <c r="F18" s="297">
        <v>7.2</v>
      </c>
      <c r="G18" s="298">
        <v>1696</v>
      </c>
      <c r="H18" s="60">
        <v>2736</v>
      </c>
      <c r="I18" s="60">
        <v>173</v>
      </c>
      <c r="J18" s="60">
        <v>107</v>
      </c>
      <c r="K18" s="297">
        <v>4</v>
      </c>
    </row>
    <row r="19" spans="1:12" ht="21.75" customHeight="1" x14ac:dyDescent="0.35">
      <c r="A19" s="60" t="s">
        <v>16</v>
      </c>
      <c r="B19" s="60">
        <v>129143</v>
      </c>
      <c r="C19" s="60">
        <v>220011</v>
      </c>
      <c r="D19" s="60">
        <v>168</v>
      </c>
      <c r="E19" s="60">
        <v>101</v>
      </c>
      <c r="F19" s="297">
        <v>7.6</v>
      </c>
      <c r="G19" s="298">
        <v>107126</v>
      </c>
      <c r="H19" s="60">
        <v>181097</v>
      </c>
      <c r="I19" s="60">
        <v>184</v>
      </c>
      <c r="J19" s="60">
        <v>109</v>
      </c>
      <c r="K19" s="297">
        <v>4.0999999999999996</v>
      </c>
    </row>
    <row r="20" spans="1:12" ht="21.75" customHeight="1" x14ac:dyDescent="0.35">
      <c r="A20" s="60" t="s">
        <v>17</v>
      </c>
      <c r="B20" s="60">
        <v>50320</v>
      </c>
      <c r="C20" s="60">
        <v>82848</v>
      </c>
      <c r="D20" s="60">
        <v>165</v>
      </c>
      <c r="E20" s="60">
        <v>103</v>
      </c>
      <c r="F20" s="297">
        <v>7.4</v>
      </c>
      <c r="G20" s="298">
        <v>40729</v>
      </c>
      <c r="H20" s="60">
        <v>66188</v>
      </c>
      <c r="I20" s="60">
        <v>178</v>
      </c>
      <c r="J20" s="60">
        <v>110</v>
      </c>
      <c r="K20" s="297">
        <v>3.9</v>
      </c>
    </row>
    <row r="21" spans="1:12" ht="21.75" customHeight="1" x14ac:dyDescent="0.35">
      <c r="A21" s="60" t="s">
        <v>18</v>
      </c>
      <c r="B21" s="60">
        <v>3622</v>
      </c>
      <c r="C21" s="60">
        <v>5910</v>
      </c>
      <c r="D21" s="60">
        <v>161</v>
      </c>
      <c r="E21" s="60">
        <v>102</v>
      </c>
      <c r="F21" s="297">
        <v>7.3</v>
      </c>
      <c r="G21" s="298">
        <v>3002</v>
      </c>
      <c r="H21" s="60">
        <v>4783</v>
      </c>
      <c r="I21" s="60">
        <v>174</v>
      </c>
      <c r="J21" s="60">
        <v>109</v>
      </c>
      <c r="K21" s="297">
        <v>3.9</v>
      </c>
    </row>
    <row r="22" spans="1:12" ht="21.75" customHeight="1" x14ac:dyDescent="0.35">
      <c r="A22" s="60" t="s">
        <v>19</v>
      </c>
      <c r="B22" s="60">
        <v>34410</v>
      </c>
      <c r="C22" s="60">
        <v>57896</v>
      </c>
      <c r="D22" s="60">
        <v>177</v>
      </c>
      <c r="E22" s="60">
        <v>107</v>
      </c>
      <c r="F22" s="297">
        <v>7.5</v>
      </c>
      <c r="G22" s="298">
        <v>28852</v>
      </c>
      <c r="H22" s="60">
        <v>48156</v>
      </c>
      <c r="I22" s="60">
        <v>194</v>
      </c>
      <c r="J22" s="60">
        <v>116</v>
      </c>
      <c r="K22" s="297">
        <v>4.0999999999999996</v>
      </c>
    </row>
    <row r="23" spans="1:12" ht="21.75" customHeight="1" x14ac:dyDescent="0.35">
      <c r="A23" s="60" t="s">
        <v>20</v>
      </c>
      <c r="B23" s="60">
        <v>108489</v>
      </c>
      <c r="C23" s="60">
        <v>186031</v>
      </c>
      <c r="D23" s="60">
        <v>169</v>
      </c>
      <c r="E23" s="60">
        <v>101</v>
      </c>
      <c r="F23" s="297">
        <v>7.6</v>
      </c>
      <c r="G23" s="298">
        <v>91754</v>
      </c>
      <c r="H23" s="60">
        <v>155526</v>
      </c>
      <c r="I23" s="60">
        <v>188</v>
      </c>
      <c r="J23" s="60">
        <v>111</v>
      </c>
      <c r="K23" s="297">
        <v>4.0999999999999996</v>
      </c>
    </row>
    <row r="24" spans="1:12" ht="21.75" customHeight="1" x14ac:dyDescent="0.35">
      <c r="A24" s="60" t="s">
        <v>21</v>
      </c>
      <c r="B24" s="60">
        <v>14944</v>
      </c>
      <c r="C24" s="60">
        <v>23540</v>
      </c>
      <c r="D24" s="60">
        <v>156</v>
      </c>
      <c r="E24" s="60">
        <v>102</v>
      </c>
      <c r="F24" s="297">
        <v>7.1</v>
      </c>
      <c r="G24" s="298">
        <v>11539</v>
      </c>
      <c r="H24" s="60">
        <v>17748</v>
      </c>
      <c r="I24" s="60">
        <v>167</v>
      </c>
      <c r="J24" s="60">
        <v>109</v>
      </c>
      <c r="K24" s="297">
        <v>3.9</v>
      </c>
    </row>
    <row r="25" spans="1:12" ht="21.75" customHeight="1" thickBot="1" x14ac:dyDescent="0.4">
      <c r="A25" s="61" t="s">
        <v>33</v>
      </c>
      <c r="B25" s="61">
        <v>502515</v>
      </c>
      <c r="C25" s="61">
        <v>855542</v>
      </c>
      <c r="D25" s="61">
        <v>175</v>
      </c>
      <c r="E25" s="61">
        <v>105</v>
      </c>
      <c r="F25" s="299">
        <v>7.3</v>
      </c>
      <c r="G25" s="300">
        <v>398490</v>
      </c>
      <c r="H25" s="61">
        <v>667604</v>
      </c>
      <c r="I25" s="61">
        <v>188</v>
      </c>
      <c r="J25" s="61">
        <v>113</v>
      </c>
      <c r="K25" s="299">
        <v>4</v>
      </c>
    </row>
    <row r="26" spans="1:12" ht="12" customHeight="1" thickTop="1" x14ac:dyDescent="0.35">
      <c r="A26" s="140"/>
      <c r="B26" s="140"/>
      <c r="C26" s="140"/>
      <c r="D26" s="301"/>
      <c r="E26" s="140"/>
      <c r="F26" s="140"/>
      <c r="G26" s="302"/>
      <c r="H26" s="302"/>
      <c r="I26" s="302"/>
      <c r="J26" s="302"/>
      <c r="K26" s="302"/>
    </row>
    <row r="27" spans="1:12" ht="53.75" customHeight="1" x14ac:dyDescent="0.35">
      <c r="A27" s="400" t="s">
        <v>118</v>
      </c>
      <c r="B27" s="400"/>
      <c r="C27" s="400"/>
      <c r="D27" s="400"/>
      <c r="E27" s="400"/>
      <c r="F27" s="400"/>
      <c r="G27" s="400"/>
      <c r="H27" s="400"/>
      <c r="I27" s="400"/>
      <c r="J27" s="400"/>
      <c r="K27" s="400"/>
    </row>
    <row r="28" spans="1:12" s="3" customFormat="1" ht="24" customHeight="1" x14ac:dyDescent="0.3">
      <c r="A28" s="54" t="str">
        <f>+INDICE!B30</f>
        <v xml:space="preserve"> Lettura dati 30 giugno 2023</v>
      </c>
      <c r="B28" s="101"/>
      <c r="C28" s="101"/>
      <c r="D28" s="101"/>
      <c r="E28" s="101"/>
      <c r="G28" s="265"/>
      <c r="H28" s="265"/>
      <c r="I28" s="265"/>
      <c r="J28" s="265"/>
      <c r="K28" s="265"/>
      <c r="L28" s="265"/>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6"/>
      <c r="H45" s="266"/>
      <c r="I45" s="266"/>
      <c r="J45" s="266"/>
      <c r="K45" s="266"/>
      <c r="L45" s="266"/>
    </row>
    <row r="46" spans="2:12" s="66" customFormat="1" x14ac:dyDescent="0.35">
      <c r="B46" s="4"/>
      <c r="C46" s="4"/>
      <c r="G46" s="266"/>
      <c r="H46" s="266"/>
      <c r="I46" s="266"/>
      <c r="J46" s="266"/>
      <c r="K46" s="266"/>
      <c r="L46" s="266"/>
    </row>
    <row r="47" spans="2:12" s="66" customFormat="1" x14ac:dyDescent="0.35">
      <c r="B47" s="4"/>
      <c r="C47" s="4"/>
      <c r="G47" s="266"/>
      <c r="H47" s="266"/>
      <c r="I47" s="266"/>
      <c r="J47" s="266"/>
      <c r="K47" s="266"/>
      <c r="L47" s="266"/>
    </row>
    <row r="48" spans="2:12" s="66" customFormat="1" x14ac:dyDescent="0.35">
      <c r="B48" s="4"/>
      <c r="C48" s="4"/>
      <c r="G48" s="266"/>
      <c r="H48" s="266"/>
      <c r="I48" s="266"/>
      <c r="J48" s="266"/>
      <c r="K48" s="266"/>
      <c r="L48" s="266"/>
    </row>
    <row r="49" spans="2:12" s="66" customFormat="1" x14ac:dyDescent="0.35">
      <c r="B49" s="4"/>
      <c r="C49" s="4"/>
      <c r="G49" s="266"/>
      <c r="H49" s="266"/>
      <c r="I49" s="266"/>
      <c r="J49" s="266"/>
      <c r="K49" s="266"/>
      <c r="L49" s="266"/>
    </row>
    <row r="50" spans="2:12" s="66" customFormat="1" x14ac:dyDescent="0.35">
      <c r="B50" s="4"/>
      <c r="C50" s="4"/>
      <c r="G50" s="266"/>
      <c r="H50" s="266"/>
      <c r="I50" s="266"/>
      <c r="J50" s="266"/>
      <c r="K50" s="266"/>
      <c r="L50" s="266"/>
    </row>
    <row r="51" spans="2:12" s="66" customFormat="1" x14ac:dyDescent="0.35">
      <c r="B51" s="4"/>
      <c r="C51" s="4"/>
      <c r="G51" s="266"/>
      <c r="H51" s="266"/>
      <c r="I51" s="266"/>
      <c r="J51" s="266"/>
      <c r="K51" s="266"/>
      <c r="L51" s="266"/>
    </row>
    <row r="52" spans="2:12" s="66" customFormat="1" x14ac:dyDescent="0.35">
      <c r="B52" s="4"/>
      <c r="C52" s="4"/>
      <c r="G52" s="266"/>
      <c r="H52" s="266"/>
      <c r="I52" s="266"/>
      <c r="J52" s="266"/>
      <c r="K52" s="266"/>
      <c r="L52" s="266"/>
    </row>
    <row r="53" spans="2:12" s="66" customFormat="1" x14ac:dyDescent="0.35">
      <c r="B53" s="4"/>
      <c r="C53" s="4"/>
      <c r="G53" s="266"/>
      <c r="H53" s="266"/>
      <c r="I53" s="266"/>
      <c r="J53" s="266"/>
      <c r="K53" s="266"/>
      <c r="L53" s="266"/>
    </row>
    <row r="54" spans="2:12" s="66" customFormat="1" x14ac:dyDescent="0.35">
      <c r="B54" s="4"/>
      <c r="C54" s="4"/>
      <c r="G54" s="266"/>
      <c r="H54" s="266"/>
      <c r="I54" s="266"/>
      <c r="J54" s="266"/>
      <c r="K54" s="266"/>
      <c r="L54" s="266"/>
    </row>
    <row r="55" spans="2:12" s="66" customFormat="1" x14ac:dyDescent="0.35">
      <c r="B55" s="4"/>
      <c r="C55" s="4"/>
      <c r="G55" s="266"/>
      <c r="H55" s="266"/>
      <c r="I55" s="266"/>
      <c r="J55" s="266"/>
      <c r="K55" s="266"/>
      <c r="L55" s="266"/>
    </row>
    <row r="56" spans="2:12" s="66" customFormat="1" x14ac:dyDescent="0.35">
      <c r="B56" s="4"/>
      <c r="C56" s="4"/>
      <c r="G56" s="266"/>
      <c r="H56" s="266"/>
      <c r="I56" s="266"/>
      <c r="J56" s="266"/>
      <c r="K56" s="266"/>
      <c r="L56" s="266"/>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opLeftCell="A6"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6" t="s">
        <v>189</v>
      </c>
    </row>
    <row r="15" spans="2:9" ht="14.5" customHeight="1" x14ac:dyDescent="0.35">
      <c r="B15" s="342" t="s">
        <v>193</v>
      </c>
      <c r="C15" s="342"/>
      <c r="D15" s="342"/>
      <c r="E15" s="342"/>
      <c r="F15" s="342"/>
      <c r="G15" s="342"/>
      <c r="H15" s="342"/>
      <c r="I15" s="342"/>
    </row>
    <row r="16" spans="2:9" x14ac:dyDescent="0.35">
      <c r="B16" s="342"/>
      <c r="C16" s="342"/>
      <c r="D16" s="342"/>
      <c r="E16" s="342"/>
      <c r="F16" s="342"/>
      <c r="G16" s="342"/>
      <c r="H16" s="342"/>
      <c r="I16" s="342"/>
    </row>
    <row r="17" spans="2:9" ht="25.5" customHeight="1" x14ac:dyDescent="0.35">
      <c r="B17" s="342"/>
      <c r="C17" s="342"/>
      <c r="D17" s="342"/>
      <c r="E17" s="342"/>
      <c r="F17" s="342"/>
      <c r="G17" s="342"/>
      <c r="H17" s="342"/>
      <c r="I17" s="342"/>
    </row>
    <row r="18" spans="2:9" ht="28" customHeight="1" x14ac:dyDescent="0.35">
      <c r="B18" s="342"/>
      <c r="C18" s="342"/>
      <c r="D18" s="342"/>
      <c r="E18" s="342"/>
      <c r="F18" s="342"/>
      <c r="G18" s="342"/>
      <c r="H18" s="342"/>
      <c r="I18" s="342"/>
    </row>
    <row r="19" spans="2:9" x14ac:dyDescent="0.35">
      <c r="B19" s="342"/>
      <c r="C19" s="342"/>
      <c r="D19" s="342"/>
      <c r="E19" s="342"/>
      <c r="F19" s="342"/>
      <c r="G19" s="342"/>
      <c r="H19" s="342"/>
      <c r="I19" s="34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1"/>
  <sheetViews>
    <sheetView showGridLines="0" topLeftCell="A10" zoomScale="56" zoomScaleNormal="56" zoomScaleSheetLayoutView="62" workbookViewId="0">
      <selection activeCell="B1" sqref="B1"/>
    </sheetView>
  </sheetViews>
  <sheetFormatPr defaultColWidth="13.26953125" defaultRowHeight="10" x14ac:dyDescent="0.35"/>
  <cols>
    <col min="1" max="1" width="40.7265625" style="1" customWidth="1"/>
    <col min="2" max="2" width="24.36328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5" customHeight="1" thickBot="1" x14ac:dyDescent="0.4">
      <c r="A1" s="86" t="s">
        <v>194</v>
      </c>
      <c r="B1" s="86"/>
      <c r="C1" s="86"/>
    </row>
    <row r="2" spans="1:13" ht="75" customHeight="1" thickTop="1" thickBot="1" x14ac:dyDescent="0.4">
      <c r="A2" s="55" t="s">
        <v>36</v>
      </c>
      <c r="B2" s="56" t="s">
        <v>191</v>
      </c>
      <c r="C2" s="56" t="s">
        <v>39</v>
      </c>
      <c r="D2" s="57"/>
    </row>
    <row r="3" spans="1:13" ht="35" customHeight="1" thickTop="1" x14ac:dyDescent="0.3">
      <c r="A3" s="219"/>
      <c r="B3" s="357" t="s">
        <v>170</v>
      </c>
      <c r="C3" s="357"/>
      <c r="D3" s="57"/>
    </row>
    <row r="4" spans="1:13" ht="32.5" customHeight="1" x14ac:dyDescent="0.35">
      <c r="A4" s="91" t="s">
        <v>172</v>
      </c>
      <c r="B4" s="58">
        <f>+'Tavola 2.1'!B4+'Tavola 1.3'!B4</f>
        <v>5669862</v>
      </c>
      <c r="C4" s="97">
        <f>+'Tavola 2.1'!D4+'Tavola 1.3'!D4</f>
        <v>1298.6999999999998</v>
      </c>
      <c r="D4" s="174"/>
      <c r="E4" s="24"/>
      <c r="F4" s="24"/>
      <c r="G4" s="8"/>
      <c r="K4" s="24"/>
      <c r="L4" s="24"/>
      <c r="M4" s="24"/>
    </row>
    <row r="5" spans="1:13" ht="30.5" customHeight="1" x14ac:dyDescent="0.35">
      <c r="A5" s="91" t="s">
        <v>173</v>
      </c>
      <c r="B5" s="58">
        <f>+'Tavola 2.1'!B5+'Tavola 1.3'!B5</f>
        <v>5681278</v>
      </c>
      <c r="C5" s="97">
        <f>+'Tavola 2.1'!D5+'Tavola 1.3'!D5</f>
        <v>1303.5</v>
      </c>
      <c r="D5" s="174"/>
      <c r="E5" s="24"/>
      <c r="F5" s="24"/>
      <c r="G5" s="8"/>
      <c r="K5" s="24"/>
      <c r="L5" s="24"/>
      <c r="M5" s="24"/>
    </row>
    <row r="6" spans="1:13" ht="25.5" customHeight="1" x14ac:dyDescent="0.35">
      <c r="A6" s="91" t="s">
        <v>174</v>
      </c>
      <c r="B6" s="58">
        <f>+'Tavola 2.1'!B6+'Tavola 1.3'!B6</f>
        <v>5630817</v>
      </c>
      <c r="C6" s="97">
        <f>+'Tavola 2.1'!D6+'Tavola 1.3'!D6</f>
        <v>1309.3</v>
      </c>
      <c r="D6" s="174"/>
      <c r="E6" s="24"/>
      <c r="F6" s="24"/>
      <c r="G6" s="8"/>
      <c r="K6" s="24"/>
      <c r="L6" s="24"/>
      <c r="M6" s="24"/>
    </row>
    <row r="7" spans="1:13" ht="32.5" customHeight="1" x14ac:dyDescent="0.35">
      <c r="A7" s="91" t="s">
        <v>175</v>
      </c>
      <c r="B7" s="58">
        <f>+'Tavola 2.1'!B7+'Tavola 1.3'!B7</f>
        <v>5647148</v>
      </c>
      <c r="C7" s="97">
        <f>+'Tavola 2.1'!D7+'Tavola 1.3'!D7</f>
        <v>1310.3</v>
      </c>
      <c r="D7" s="174"/>
      <c r="E7" s="24"/>
      <c r="F7" s="24"/>
      <c r="G7" s="8"/>
    </row>
    <row r="8" spans="1:13" ht="32.5" customHeight="1" x14ac:dyDescent="0.35">
      <c r="A8" s="91" t="s">
        <v>176</v>
      </c>
      <c r="B8" s="58">
        <f>+'Tavola 2.1'!B8+'Tavola 1.3'!B8</f>
        <v>5639422</v>
      </c>
      <c r="C8" s="97">
        <f>+'Tavola 2.1'!D8+'Tavola 1.3'!D8</f>
        <v>1307.5</v>
      </c>
      <c r="D8" s="174"/>
      <c r="E8" s="24"/>
      <c r="F8" s="24"/>
      <c r="G8" s="8"/>
    </row>
    <row r="9" spans="1:13" ht="32.5" customHeight="1" x14ac:dyDescent="0.35">
      <c r="A9" s="91" t="s">
        <v>177</v>
      </c>
      <c r="B9" s="58">
        <f>+'Tavola 2.1'!B9+'Tavola 1.3'!B9</f>
        <v>5690213</v>
      </c>
      <c r="C9" s="97">
        <f>+'Tavola 2.1'!D9+'Tavola 1.3'!D9</f>
        <v>1318</v>
      </c>
      <c r="D9" s="174"/>
      <c r="E9" s="24"/>
      <c r="F9" s="24"/>
      <c r="G9" s="8"/>
    </row>
    <row r="10" spans="1:13" ht="32.5" customHeight="1" x14ac:dyDescent="0.35">
      <c r="A10" s="91" t="s">
        <v>178</v>
      </c>
      <c r="B10" s="58">
        <f>+'Tavola 2.1'!B10+'Tavola 1.3'!B10</f>
        <v>5706057</v>
      </c>
      <c r="C10" s="97">
        <f>+'Tavola 2.1'!D10+'Tavola 1.3'!D10</f>
        <v>1319.6</v>
      </c>
      <c r="D10" s="174"/>
      <c r="E10" s="24"/>
      <c r="F10" s="24"/>
      <c r="G10" s="8"/>
    </row>
    <row r="11" spans="1:13" ht="32.5" customHeight="1" x14ac:dyDescent="0.35">
      <c r="A11" s="91" t="s">
        <v>179</v>
      </c>
      <c r="B11" s="58">
        <f>+'Tavola 2.1'!B11+'Tavola 1.3'!B11</f>
        <v>5753428</v>
      </c>
      <c r="C11" s="97">
        <f>+'Tavola 2.1'!D11+'Tavola 1.3'!D11</f>
        <v>1329.3</v>
      </c>
      <c r="D11" s="174"/>
      <c r="E11" s="24"/>
      <c r="F11" s="24"/>
      <c r="G11" s="8"/>
    </row>
    <row r="12" spans="1:13" ht="32.5" customHeight="1" x14ac:dyDescent="0.35">
      <c r="A12" s="91" t="s">
        <v>180</v>
      </c>
      <c r="B12" s="58">
        <f>+'Tavola 2.1'!B12+'Tavola 1.3'!B12</f>
        <v>5787746</v>
      </c>
      <c r="C12" s="97">
        <f>+'Tavola 2.1'!D12+'Tavola 1.3'!D12</f>
        <v>1336.3999999999999</v>
      </c>
      <c r="D12" s="174"/>
      <c r="E12" s="24"/>
      <c r="F12" s="24"/>
      <c r="G12" s="8"/>
    </row>
    <row r="13" spans="1:13" ht="32.5" customHeight="1" thickBot="1" x14ac:dyDescent="0.4">
      <c r="A13" s="175" t="s">
        <v>181</v>
      </c>
      <c r="B13" s="176">
        <f>+'Tavola 2.1'!B13+'Tavola 1.3'!B13</f>
        <v>5814253</v>
      </c>
      <c r="C13" s="177">
        <f>+'Tavola 2.1'!D13+'Tavola 1.3'!D13</f>
        <v>1342.9</v>
      </c>
      <c r="D13" s="174"/>
      <c r="E13" s="24"/>
      <c r="F13" s="24"/>
      <c r="G13" s="8"/>
    </row>
    <row r="14" spans="1:13" ht="26.5" customHeight="1" thickTop="1" x14ac:dyDescent="0.35">
      <c r="A14" s="284" t="s">
        <v>196</v>
      </c>
      <c r="B14" s="285"/>
      <c r="C14" s="286">
        <f>SUM(C4:C13)</f>
        <v>13175.499999999998</v>
      </c>
      <c r="D14" s="174"/>
      <c r="E14" s="268"/>
      <c r="F14" s="24"/>
      <c r="G14" s="8"/>
    </row>
    <row r="15" spans="1:13" s="152" customFormat="1" ht="26.5" customHeight="1" x14ac:dyDescent="0.3">
      <c r="A15" s="287" t="s">
        <v>201</v>
      </c>
      <c r="B15" s="288">
        <f>AVERAGE(B4:B13)</f>
        <v>5702022.4000000004</v>
      </c>
      <c r="C15" s="289"/>
      <c r="D15" s="178"/>
      <c r="E15" s="270"/>
      <c r="F15" s="179"/>
      <c r="G15" s="180"/>
    </row>
    <row r="16" spans="1:13" ht="9" customHeight="1" thickBot="1" x14ac:dyDescent="0.4">
      <c r="A16" s="290"/>
      <c r="B16" s="291"/>
      <c r="C16" s="292"/>
      <c r="D16" s="174"/>
      <c r="E16" s="269"/>
      <c r="F16" s="24"/>
      <c r="G16" s="8"/>
    </row>
    <row r="17" spans="1:7" ht="38" customHeight="1" thickTop="1" x14ac:dyDescent="0.3">
      <c r="A17" s="293"/>
      <c r="B17" s="413" t="s">
        <v>171</v>
      </c>
      <c r="C17" s="413"/>
      <c r="D17" s="174"/>
      <c r="E17" s="269"/>
      <c r="F17" s="24"/>
      <c r="G17" s="8"/>
    </row>
    <row r="18" spans="1:7" ht="38" customHeight="1" x14ac:dyDescent="0.35">
      <c r="A18" s="91" t="s">
        <v>182</v>
      </c>
      <c r="B18" s="58">
        <f>+'Tavola 2.1'!B18+'Tavola 1.3'!B18</f>
        <v>5826483</v>
      </c>
      <c r="C18" s="97">
        <f>+'Tavola 2.1'!D18+'Tavola 1.3'!D18</f>
        <v>1505.3000000000002</v>
      </c>
      <c r="D18" s="280"/>
      <c r="E18" s="269"/>
      <c r="F18" s="24"/>
      <c r="G18" s="8"/>
    </row>
    <row r="19" spans="1:7" s="152" customFormat="1" ht="32.5" customHeight="1" x14ac:dyDescent="0.3">
      <c r="A19" s="91" t="s">
        <v>184</v>
      </c>
      <c r="B19" s="58">
        <f>+'Tavola 2.1'!B19+'Tavola 1.3'!B19</f>
        <v>5793495</v>
      </c>
      <c r="C19" s="97">
        <f>+'Tavola 2.1'!D19+'Tavola 1.3'!D19</f>
        <v>1497.9</v>
      </c>
      <c r="D19" s="178"/>
      <c r="E19" s="270"/>
      <c r="F19" s="179"/>
      <c r="G19" s="180"/>
    </row>
    <row r="20" spans="1:7" s="152" customFormat="1" ht="32.5" customHeight="1" x14ac:dyDescent="0.3">
      <c r="A20" s="91" t="s">
        <v>172</v>
      </c>
      <c r="B20" s="58">
        <f>+'Tavola 2.1'!B20+'Tavola 1.3'!B20</f>
        <v>5918260</v>
      </c>
      <c r="C20" s="97">
        <f>+'Tavola 2.1'!D20+'Tavola 1.3'!D20</f>
        <v>1336.4</v>
      </c>
      <c r="D20" s="178"/>
      <c r="E20" s="270"/>
      <c r="F20" s="179"/>
      <c r="G20" s="180"/>
    </row>
    <row r="21" spans="1:7" s="152" customFormat="1" ht="32.5" customHeight="1" x14ac:dyDescent="0.3">
      <c r="A21" s="91" t="s">
        <v>173</v>
      </c>
      <c r="B21" s="58">
        <f>+'Tavola 2.1'!B21+'Tavola 1.3'!B21</f>
        <v>5840843</v>
      </c>
      <c r="C21" s="97">
        <f>+'Tavola 2.1'!D21+'Tavola 1.3'!D21</f>
        <v>1413.2</v>
      </c>
      <c r="D21" s="178"/>
      <c r="E21" s="270"/>
      <c r="F21" s="179"/>
      <c r="G21" s="180"/>
    </row>
    <row r="22" spans="1:7" s="152" customFormat="1" ht="32.5" customHeight="1" thickBot="1" x14ac:dyDescent="0.35">
      <c r="A22" s="175" t="s">
        <v>174</v>
      </c>
      <c r="B22" s="176">
        <f>+'Tavola 2.1'!B22+'Tavola 1.3'!B22</f>
        <v>5792420</v>
      </c>
      <c r="C22" s="177">
        <f>+'Tavola 2.1'!D22+'Tavola 1.3'!D22</f>
        <v>1419.6000000000001</v>
      </c>
      <c r="D22" s="178"/>
      <c r="E22" s="270"/>
      <c r="F22" s="179"/>
      <c r="G22" s="180"/>
    </row>
    <row r="23" spans="1:7" ht="26.5" customHeight="1" thickTop="1" x14ac:dyDescent="0.35">
      <c r="A23" s="284" t="s">
        <v>197</v>
      </c>
      <c r="B23" s="285"/>
      <c r="C23" s="286">
        <f>SUM(C18:C22)</f>
        <v>7172.4000000000005</v>
      </c>
      <c r="D23" s="281"/>
      <c r="E23" s="268"/>
      <c r="F23" s="24"/>
      <c r="G23" s="8"/>
    </row>
    <row r="24" spans="1:7" ht="26.5" customHeight="1" x14ac:dyDescent="0.35">
      <c r="A24" s="284" t="s">
        <v>202</v>
      </c>
      <c r="B24" s="285">
        <f>AVERAGE(B18:B22)</f>
        <v>5834300.2000000002</v>
      </c>
      <c r="C24" s="286"/>
      <c r="D24" s="174"/>
      <c r="E24" s="269"/>
      <c r="F24" s="24"/>
      <c r="G24" s="8"/>
    </row>
    <row r="25" spans="1:7" ht="26" customHeight="1" x14ac:dyDescent="0.3">
      <c r="A25" s="137"/>
      <c r="B25" s="6"/>
    </row>
    <row r="26" spans="1:7" x14ac:dyDescent="0.35">
      <c r="B26" s="4"/>
    </row>
    <row r="27" spans="1:7" x14ac:dyDescent="0.35">
      <c r="B27" s="4"/>
    </row>
    <row r="28" spans="1:7" x14ac:dyDescent="0.35">
      <c r="B28" s="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sheetData>
  <mergeCells count="2">
    <mergeCell ref="B3:C3"/>
    <mergeCell ref="B17:C17"/>
  </mergeCells>
  <phoneticPr fontId="10" type="noConversion"/>
  <pageMargins left="0.70866141732283472" right="0.70866141732283472" top="0.94488188976377963" bottom="0.74803149606299213" header="0.31496062992125984" footer="0.31496062992125984"/>
  <pageSetup paperSize="9" scale="63"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topLeftCell="A13" zoomScale="75" zoomScaleNormal="75" workbookViewId="0">
      <selection activeCell="B1" sqref="B1"/>
    </sheetView>
  </sheetViews>
  <sheetFormatPr defaultColWidth="13.36328125" defaultRowHeight="10" x14ac:dyDescent="0.35"/>
  <cols>
    <col min="1" max="1" width="31.6328125" style="1" customWidth="1"/>
    <col min="2" max="2" width="21.632812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36328125" style="1"/>
  </cols>
  <sheetData>
    <row r="1" spans="1:7" ht="57" customHeight="1" thickBot="1" x14ac:dyDescent="0.4">
      <c r="A1" s="412" t="s">
        <v>210</v>
      </c>
      <c r="B1" s="412"/>
      <c r="C1" s="412"/>
      <c r="D1" s="412"/>
      <c r="E1" s="412"/>
      <c r="F1" s="412"/>
      <c r="G1" s="412"/>
    </row>
    <row r="2" spans="1:7" ht="44" customHeight="1" thickTop="1" x14ac:dyDescent="0.35">
      <c r="A2" s="393" t="s">
        <v>80</v>
      </c>
      <c r="B2" s="414" t="s">
        <v>125</v>
      </c>
      <c r="C2" s="414"/>
      <c r="D2" s="415"/>
      <c r="E2" s="414" t="s">
        <v>230</v>
      </c>
      <c r="F2" s="414"/>
      <c r="G2" s="414"/>
    </row>
    <row r="3" spans="1:7" ht="71.400000000000006" customHeight="1" thickBot="1" x14ac:dyDescent="0.4">
      <c r="A3" s="394"/>
      <c r="B3" s="125" t="s">
        <v>190</v>
      </c>
      <c r="C3" s="125" t="s">
        <v>195</v>
      </c>
      <c r="D3" s="303" t="s">
        <v>192</v>
      </c>
      <c r="E3" s="125" t="s">
        <v>190</v>
      </c>
      <c r="F3" s="125" t="s">
        <v>195</v>
      </c>
      <c r="G3" s="283" t="s">
        <v>192</v>
      </c>
    </row>
    <row r="4" spans="1:7" ht="25.25" customHeight="1" thickTop="1" x14ac:dyDescent="0.35">
      <c r="A4" s="58" t="s">
        <v>4</v>
      </c>
      <c r="B4" s="58">
        <f>+'Tavola 2.3'!B4+'Tavola 1.11'!B4</f>
        <v>406950</v>
      </c>
      <c r="C4" s="58">
        <v>635640</v>
      </c>
      <c r="D4" s="304">
        <f>+C4/B4</f>
        <v>1.5619609288610394</v>
      </c>
      <c r="E4" s="58">
        <f>+'Tavola 2.3'!G4+'Tavola 1.11'!G4</f>
        <v>404158</v>
      </c>
      <c r="F4" s="58">
        <v>635162</v>
      </c>
      <c r="G4" s="321">
        <f>+F4/E4</f>
        <v>1.571568544974985</v>
      </c>
    </row>
    <row r="5" spans="1:7" ht="21.75" customHeight="1" x14ac:dyDescent="0.35">
      <c r="A5" s="58" t="s">
        <v>5</v>
      </c>
      <c r="B5" s="58">
        <f>+'Tavola 2.3'!B5+'Tavola 1.11'!B5</f>
        <v>11803</v>
      </c>
      <c r="C5" s="58">
        <v>19103</v>
      </c>
      <c r="D5" s="304">
        <f t="shared" ref="D5:D24" si="0">+C5/B5</f>
        <v>1.6184868253833771</v>
      </c>
      <c r="E5" s="58">
        <f>+'Tavola 2.3'!G5+'Tavola 1.11'!G5</f>
        <v>11821</v>
      </c>
      <c r="F5" s="58">
        <v>19074</v>
      </c>
      <c r="G5" s="97">
        <f t="shared" ref="G5:G24" si="1">+F5/E5</f>
        <v>1.6135690719905253</v>
      </c>
    </row>
    <row r="6" spans="1:7" ht="21.75" customHeight="1" x14ac:dyDescent="0.35">
      <c r="A6" s="58" t="s">
        <v>6</v>
      </c>
      <c r="B6" s="58">
        <f>+'Tavola 2.3'!B6+'Tavola 1.11'!B6</f>
        <v>1004516</v>
      </c>
      <c r="C6" s="58">
        <v>1614650</v>
      </c>
      <c r="D6" s="304">
        <f t="shared" si="0"/>
        <v>1.6073910221439978</v>
      </c>
      <c r="E6" s="58">
        <f>+'Tavola 2.3'!G6+'Tavola 1.11'!G6</f>
        <v>1002423</v>
      </c>
      <c r="F6" s="58">
        <v>1612840</v>
      </c>
      <c r="G6" s="97">
        <f t="shared" si="1"/>
        <v>1.6089415346615152</v>
      </c>
    </row>
    <row r="7" spans="1:7" ht="21.75" customHeight="1" x14ac:dyDescent="0.35">
      <c r="A7" s="58" t="s">
        <v>71</v>
      </c>
      <c r="B7" s="58">
        <f>+'Tavola 2.3'!B7+'Tavola 1.11'!B7</f>
        <v>56775</v>
      </c>
      <c r="C7" s="58">
        <v>96348</v>
      </c>
      <c r="D7" s="304">
        <f t="shared" si="0"/>
        <v>1.6970145310435931</v>
      </c>
      <c r="E7" s="58">
        <f>+'Tavola 2.3'!G7+'Tavola 1.11'!G7</f>
        <v>56471</v>
      </c>
      <c r="F7" s="58">
        <v>95591</v>
      </c>
      <c r="G7" s="97">
        <f t="shared" si="1"/>
        <v>1.6927449487347488</v>
      </c>
    </row>
    <row r="8" spans="1:7" ht="21.75" customHeight="1" x14ac:dyDescent="0.35">
      <c r="A8" s="58" t="s">
        <v>72</v>
      </c>
      <c r="B8" s="58">
        <f>+'Tavola 2.3'!B8+'Tavola 1.11'!B8</f>
        <v>55232</v>
      </c>
      <c r="C8" s="58">
        <v>99216</v>
      </c>
      <c r="D8" s="304">
        <f t="shared" si="0"/>
        <v>1.7963499420625724</v>
      </c>
      <c r="E8" s="58">
        <f>+'Tavola 2.3'!G8+'Tavola 1.11'!G8</f>
        <v>56025</v>
      </c>
      <c r="F8" s="58">
        <v>99846</v>
      </c>
      <c r="G8" s="97">
        <f t="shared" si="1"/>
        <v>1.7821686746987953</v>
      </c>
    </row>
    <row r="9" spans="1:7" ht="21.75" customHeight="1" x14ac:dyDescent="0.35">
      <c r="A9" s="58" t="s">
        <v>7</v>
      </c>
      <c r="B9" s="58">
        <f>+'Tavola 2.3'!B9+'Tavola 1.11'!B9</f>
        <v>477622</v>
      </c>
      <c r="C9" s="58">
        <v>768441</v>
      </c>
      <c r="D9" s="304">
        <f t="shared" si="0"/>
        <v>1.608889456515822</v>
      </c>
      <c r="E9" s="58">
        <f>+'Tavola 2.3'!G9+'Tavola 1.11'!G9</f>
        <v>479094</v>
      </c>
      <c r="F9" s="58">
        <v>769352</v>
      </c>
      <c r="G9" s="97">
        <f t="shared" si="1"/>
        <v>1.6058477042083599</v>
      </c>
    </row>
    <row r="10" spans="1:7" ht="21.75" customHeight="1" x14ac:dyDescent="0.35">
      <c r="A10" s="58" t="s">
        <v>63</v>
      </c>
      <c r="B10" s="58">
        <f>+'Tavola 2.3'!B10+'Tavola 1.11'!B10</f>
        <v>111887</v>
      </c>
      <c r="C10" s="58">
        <v>176102</v>
      </c>
      <c r="D10" s="304">
        <f t="shared" si="0"/>
        <v>1.573927265902205</v>
      </c>
      <c r="E10" s="58">
        <f>+'Tavola 2.3'!G10+'Tavola 1.11'!G10</f>
        <v>111639</v>
      </c>
      <c r="F10" s="58">
        <v>175791</v>
      </c>
      <c r="G10" s="97">
        <f t="shared" si="1"/>
        <v>1.5746378953591487</v>
      </c>
    </row>
    <row r="11" spans="1:7" ht="21.75" customHeight="1" x14ac:dyDescent="0.35">
      <c r="A11" s="58" t="s">
        <v>8</v>
      </c>
      <c r="B11" s="58">
        <f>+'Tavola 2.3'!B11+'Tavola 1.11'!B11</f>
        <v>133481</v>
      </c>
      <c r="C11" s="58">
        <v>201079</v>
      </c>
      <c r="D11" s="304">
        <f t="shared" si="0"/>
        <v>1.5064241352701884</v>
      </c>
      <c r="E11" s="58">
        <f>+'Tavola 2.3'!G11+'Tavola 1.11'!G11</f>
        <v>133051</v>
      </c>
      <c r="F11" s="58">
        <v>201619</v>
      </c>
      <c r="G11" s="97">
        <f t="shared" si="1"/>
        <v>1.5153512562851839</v>
      </c>
    </row>
    <row r="12" spans="1:7" ht="21.75" customHeight="1" x14ac:dyDescent="0.35">
      <c r="A12" s="58" t="s">
        <v>9</v>
      </c>
      <c r="B12" s="58">
        <f>+'Tavola 2.3'!B12+'Tavola 1.11'!B12</f>
        <v>446027</v>
      </c>
      <c r="C12" s="58">
        <v>702307</v>
      </c>
      <c r="D12" s="304">
        <f t="shared" si="0"/>
        <v>1.5745840498445161</v>
      </c>
      <c r="E12" s="58">
        <f>+'Tavola 2.3'!G12+'Tavola 1.11'!G12</f>
        <v>445202</v>
      </c>
      <c r="F12" s="58">
        <v>701934</v>
      </c>
      <c r="G12" s="97">
        <f t="shared" si="1"/>
        <v>1.5766640760823176</v>
      </c>
    </row>
    <row r="13" spans="1:7" ht="21.75" customHeight="1" x14ac:dyDescent="0.35">
      <c r="A13" s="58" t="s">
        <v>10</v>
      </c>
      <c r="B13" s="58">
        <f>+'Tavola 2.3'!B13+'Tavola 1.11'!B13</f>
        <v>355424</v>
      </c>
      <c r="C13" s="58">
        <v>538564</v>
      </c>
      <c r="D13" s="304">
        <f t="shared" si="0"/>
        <v>1.5152719006032231</v>
      </c>
      <c r="E13" s="58">
        <f>+'Tavola 2.3'!G13+'Tavola 1.11'!G13</f>
        <v>353581</v>
      </c>
      <c r="F13" s="58">
        <v>537476</v>
      </c>
      <c r="G13" s="97">
        <f t="shared" si="1"/>
        <v>1.5200929914220505</v>
      </c>
    </row>
    <row r="14" spans="1:7" ht="21.75" customHeight="1" x14ac:dyDescent="0.35">
      <c r="A14" s="58" t="s">
        <v>11</v>
      </c>
      <c r="B14" s="58">
        <f>+'Tavola 2.3'!B14+'Tavola 1.11'!B14</f>
        <v>87233</v>
      </c>
      <c r="C14" s="58">
        <v>133528</v>
      </c>
      <c r="D14" s="304">
        <f t="shared" si="0"/>
        <v>1.5307051230612267</v>
      </c>
      <c r="E14" s="58">
        <f>+'Tavola 2.3'!G14+'Tavola 1.11'!G14</f>
        <v>86198</v>
      </c>
      <c r="F14" s="58">
        <v>132634</v>
      </c>
      <c r="G14" s="97">
        <f t="shared" si="1"/>
        <v>1.5387131952017448</v>
      </c>
    </row>
    <row r="15" spans="1:7" ht="21.75" customHeight="1" x14ac:dyDescent="0.35">
      <c r="A15" s="58" t="s">
        <v>12</v>
      </c>
      <c r="B15" s="58">
        <f>+'Tavola 2.3'!B15+'Tavola 1.11'!B15</f>
        <v>151023</v>
      </c>
      <c r="C15" s="58">
        <v>235309</v>
      </c>
      <c r="D15" s="304">
        <f t="shared" si="0"/>
        <v>1.5581004217900585</v>
      </c>
      <c r="E15" s="58">
        <f>+'Tavola 2.3'!G15+'Tavola 1.11'!G15</f>
        <v>150007</v>
      </c>
      <c r="F15" s="58">
        <v>234521</v>
      </c>
      <c r="G15" s="97">
        <f t="shared" si="1"/>
        <v>1.5634003746491831</v>
      </c>
    </row>
    <row r="16" spans="1:7" ht="21.75" customHeight="1" x14ac:dyDescent="0.35">
      <c r="A16" s="58" t="s">
        <v>13</v>
      </c>
      <c r="B16" s="58">
        <f>+'Tavola 2.3'!B16+'Tavola 1.11'!B16</f>
        <v>603113</v>
      </c>
      <c r="C16" s="58">
        <v>915146</v>
      </c>
      <c r="D16" s="304">
        <f t="shared" si="0"/>
        <v>1.5173707083083934</v>
      </c>
      <c r="E16" s="58">
        <f>+'Tavola 2.3'!G16+'Tavola 1.11'!G16</f>
        <v>592994</v>
      </c>
      <c r="F16" s="58">
        <v>907829</v>
      </c>
      <c r="G16" s="97">
        <f t="shared" si="1"/>
        <v>1.5309244275658775</v>
      </c>
    </row>
    <row r="17" spans="1:7" ht="21.75" customHeight="1" x14ac:dyDescent="0.35">
      <c r="A17" s="58" t="s">
        <v>14</v>
      </c>
      <c r="B17" s="58">
        <f>+'Tavola 2.3'!B17+'Tavola 1.11'!B17</f>
        <v>130745</v>
      </c>
      <c r="C17" s="58">
        <v>203552</v>
      </c>
      <c r="D17" s="304">
        <f t="shared" si="0"/>
        <v>1.5568625951279207</v>
      </c>
      <c r="E17" s="58">
        <f>+'Tavola 2.3'!G17+'Tavola 1.11'!G17</f>
        <v>128626</v>
      </c>
      <c r="F17" s="58">
        <v>202166</v>
      </c>
      <c r="G17" s="97">
        <f t="shared" si="1"/>
        <v>1.5717351079874986</v>
      </c>
    </row>
    <row r="18" spans="1:7" ht="21.75" customHeight="1" x14ac:dyDescent="0.35">
      <c r="A18" s="58" t="s">
        <v>15</v>
      </c>
      <c r="B18" s="58">
        <f>+'Tavola 2.3'!B18+'Tavola 1.11'!B18</f>
        <v>28439</v>
      </c>
      <c r="C18" s="58">
        <v>44107</v>
      </c>
      <c r="D18" s="304">
        <f t="shared" si="0"/>
        <v>1.5509335771299975</v>
      </c>
      <c r="E18" s="58">
        <f>+'Tavola 2.3'!G18+'Tavola 1.11'!G18</f>
        <v>27832</v>
      </c>
      <c r="F18" s="58">
        <v>43639</v>
      </c>
      <c r="G18" s="97">
        <f t="shared" si="1"/>
        <v>1.5679433745329117</v>
      </c>
    </row>
    <row r="19" spans="1:7" ht="21.75" customHeight="1" x14ac:dyDescent="0.35">
      <c r="A19" s="58" t="s">
        <v>16</v>
      </c>
      <c r="B19" s="58">
        <f>+'Tavola 2.3'!B19+'Tavola 1.11'!B19</f>
        <v>702805</v>
      </c>
      <c r="C19" s="58">
        <v>1069352</v>
      </c>
      <c r="D19" s="304">
        <f t="shared" si="0"/>
        <v>1.5215486514751602</v>
      </c>
      <c r="E19" s="58">
        <f>+'Tavola 2.3'!G19+'Tavola 1.11'!G19</f>
        <v>663240</v>
      </c>
      <c r="F19" s="58">
        <v>1050500</v>
      </c>
      <c r="G19" s="97">
        <f t="shared" si="1"/>
        <v>1.5838912007719679</v>
      </c>
    </row>
    <row r="20" spans="1:7" ht="21.75" customHeight="1" x14ac:dyDescent="0.35">
      <c r="A20" s="58" t="s">
        <v>17</v>
      </c>
      <c r="B20" s="58">
        <f>+'Tavola 2.3'!B20+'Tavola 1.11'!B20</f>
        <v>450018</v>
      </c>
      <c r="C20" s="58">
        <v>683498</v>
      </c>
      <c r="D20" s="304">
        <f t="shared" si="0"/>
        <v>1.5188236914967845</v>
      </c>
      <c r="E20" s="58">
        <f>+'Tavola 2.3'!G20+'Tavola 1.11'!G20</f>
        <v>433672</v>
      </c>
      <c r="F20" s="58">
        <v>672391</v>
      </c>
      <c r="G20" s="97">
        <f t="shared" si="1"/>
        <v>1.5504597944990683</v>
      </c>
    </row>
    <row r="21" spans="1:7" ht="21.75" customHeight="1" x14ac:dyDescent="0.35">
      <c r="A21" s="58" t="s">
        <v>18</v>
      </c>
      <c r="B21" s="58">
        <f>+'Tavola 2.3'!B21+'Tavola 1.11'!B21</f>
        <v>55691</v>
      </c>
      <c r="C21" s="58">
        <v>87946</v>
      </c>
      <c r="D21" s="304">
        <f t="shared" si="0"/>
        <v>1.5791779641234669</v>
      </c>
      <c r="E21" s="58">
        <f>+'Tavola 2.3'!G21+'Tavola 1.11'!G21</f>
        <v>54290</v>
      </c>
      <c r="F21" s="58">
        <v>86548</v>
      </c>
      <c r="G21" s="97">
        <f t="shared" si="1"/>
        <v>1.5941794068889299</v>
      </c>
    </row>
    <row r="22" spans="1:7" ht="21.75" customHeight="1" x14ac:dyDescent="0.35">
      <c r="A22" s="58" t="s">
        <v>19</v>
      </c>
      <c r="B22" s="58">
        <f>+'Tavola 2.3'!B22+'Tavola 1.11'!B22</f>
        <v>216332</v>
      </c>
      <c r="C22" s="58">
        <v>332650</v>
      </c>
      <c r="D22" s="304">
        <f t="shared" si="0"/>
        <v>1.5376828208494351</v>
      </c>
      <c r="E22" s="58">
        <f>+'Tavola 2.3'!G22+'Tavola 1.11'!G22</f>
        <v>205258</v>
      </c>
      <c r="F22" s="58">
        <v>327669</v>
      </c>
      <c r="G22" s="97">
        <f t="shared" si="1"/>
        <v>1.5963762679164759</v>
      </c>
    </row>
    <row r="23" spans="1:7" ht="21.75" customHeight="1" x14ac:dyDescent="0.35">
      <c r="A23" s="58" t="s">
        <v>20</v>
      </c>
      <c r="B23" s="58">
        <f>+'Tavola 2.3'!B23+'Tavola 1.11'!B23</f>
        <v>593399</v>
      </c>
      <c r="C23" s="58">
        <v>892370</v>
      </c>
      <c r="D23" s="304">
        <f t="shared" si="0"/>
        <v>1.5038279471316938</v>
      </c>
      <c r="E23" s="58">
        <f>+'Tavola 2.3'!G23+'Tavola 1.11'!G23</f>
        <v>560448</v>
      </c>
      <c r="F23" s="58">
        <v>877965</v>
      </c>
      <c r="G23" s="97">
        <f t="shared" si="1"/>
        <v>1.5665414097293593</v>
      </c>
    </row>
    <row r="24" spans="1:7" ht="21.75" customHeight="1" x14ac:dyDescent="0.35">
      <c r="A24" s="58" t="s">
        <v>21</v>
      </c>
      <c r="B24" s="58">
        <f>+'Tavola 2.3'!B24+'Tavola 1.11'!B24</f>
        <v>157022</v>
      </c>
      <c r="C24" s="58">
        <v>227447</v>
      </c>
      <c r="D24" s="304">
        <f t="shared" si="0"/>
        <v>1.4485040312822408</v>
      </c>
      <c r="E24" s="58">
        <f>+'Tavola 2.3'!G24+'Tavola 1.11'!G24</f>
        <v>152336</v>
      </c>
      <c r="F24" s="58">
        <v>224654</v>
      </c>
      <c r="G24" s="97">
        <f t="shared" si="1"/>
        <v>1.4747269194412351</v>
      </c>
    </row>
    <row r="25" spans="1:7" ht="21.75" customHeight="1" thickBot="1" x14ac:dyDescent="0.4">
      <c r="A25" s="114" t="s">
        <v>33</v>
      </c>
      <c r="B25" s="114">
        <f>SUM(B4:B24)</f>
        <v>6235537</v>
      </c>
      <c r="C25" s="114">
        <f>SUM(C4:C24)</f>
        <v>9676355</v>
      </c>
      <c r="D25" s="322">
        <f>+C25/B25</f>
        <v>1.5518078074109736</v>
      </c>
      <c r="E25" s="114">
        <f>SUM(E4:E24)</f>
        <v>6108366</v>
      </c>
      <c r="F25" s="114">
        <f>SUM(F4:F24)</f>
        <v>9609201</v>
      </c>
      <c r="G25" s="254">
        <f>+F25/E25</f>
        <v>1.5731213552036665</v>
      </c>
    </row>
    <row r="26" spans="1:7" ht="12" customHeight="1" thickTop="1" x14ac:dyDescent="0.35">
      <c r="A26" s="417"/>
      <c r="B26" s="417"/>
      <c r="C26" s="417"/>
      <c r="D26" s="417"/>
      <c r="E26" s="417"/>
      <c r="F26" s="417"/>
      <c r="G26" s="417"/>
    </row>
    <row r="27" spans="1:7" ht="39.5" customHeight="1" x14ac:dyDescent="0.35">
      <c r="A27" s="416" t="s">
        <v>209</v>
      </c>
      <c r="B27" s="416"/>
      <c r="C27" s="416"/>
      <c r="D27" s="416"/>
      <c r="E27" s="416"/>
      <c r="F27" s="416"/>
      <c r="G27" s="416"/>
    </row>
    <row r="28" spans="1:7" s="3" customFormat="1" ht="24" customHeight="1" x14ac:dyDescent="0.35">
      <c r="A28" s="416"/>
      <c r="B28" s="416"/>
      <c r="C28" s="416"/>
      <c r="D28" s="416"/>
      <c r="E28" s="416"/>
      <c r="F28" s="416"/>
      <c r="G28" s="416"/>
    </row>
    <row r="29" spans="1:7" ht="15" customHeight="1" x14ac:dyDescent="0.35">
      <c r="A29" s="416"/>
      <c r="B29" s="416"/>
      <c r="C29" s="416"/>
      <c r="D29" s="416"/>
      <c r="E29" s="416"/>
      <c r="F29" s="416"/>
      <c r="G29" s="416"/>
    </row>
    <row r="30" spans="1:7" ht="10" customHeight="1" x14ac:dyDescent="0.35">
      <c r="A30" s="416"/>
      <c r="B30" s="416"/>
      <c r="C30" s="416"/>
      <c r="D30" s="416"/>
      <c r="E30" s="416"/>
      <c r="F30" s="416"/>
      <c r="G30" s="416"/>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workbookViewId="0">
      <selection activeCell="B1" sqref="B1"/>
    </sheetView>
  </sheetViews>
  <sheetFormatPr defaultColWidth="8.81640625" defaultRowHeight="15" x14ac:dyDescent="0.3"/>
  <cols>
    <col min="1" max="16384" width="8.81640625" style="128"/>
  </cols>
  <sheetData>
    <row r="1" spans="1:1" x14ac:dyDescent="0.3">
      <c r="A1" s="127"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opLeftCell="A5" workbookViewId="0">
      <selection activeCell="B1" sqref="B1"/>
    </sheetView>
  </sheetViews>
  <sheetFormatPr defaultRowHeight="14.5" x14ac:dyDescent="0.35"/>
  <sheetData>
    <row r="1" spans="2:9" x14ac:dyDescent="0.35">
      <c r="B1" t="s">
        <v>85</v>
      </c>
    </row>
    <row r="12" spans="2:9" ht="18.5" x14ac:dyDescent="0.35">
      <c r="B12" s="96" t="s">
        <v>90</v>
      </c>
    </row>
    <row r="13" spans="2:9" x14ac:dyDescent="0.35">
      <c r="B13" s="111"/>
    </row>
    <row r="15" spans="2:9" ht="14.5" customHeight="1" x14ac:dyDescent="0.35">
      <c r="B15" s="342" t="s">
        <v>100</v>
      </c>
      <c r="C15" s="342"/>
      <c r="D15" s="342"/>
      <c r="E15" s="342"/>
      <c r="F15" s="342"/>
      <c r="G15" s="342"/>
      <c r="H15" s="342"/>
      <c r="I15" s="342"/>
    </row>
    <row r="16" spans="2:9" x14ac:dyDescent="0.35">
      <c r="B16" s="342"/>
      <c r="C16" s="342"/>
      <c r="D16" s="342"/>
      <c r="E16" s="342"/>
      <c r="F16" s="342"/>
      <c r="G16" s="342"/>
      <c r="H16" s="342"/>
      <c r="I16" s="342"/>
    </row>
    <row r="17" spans="2:9" x14ac:dyDescent="0.35">
      <c r="B17" s="342"/>
      <c r="C17" s="342"/>
      <c r="D17" s="342"/>
      <c r="E17" s="342"/>
      <c r="F17" s="342"/>
      <c r="G17" s="342"/>
      <c r="H17" s="342"/>
      <c r="I17" s="342"/>
    </row>
    <row r="18" spans="2:9" x14ac:dyDescent="0.35">
      <c r="B18" s="342"/>
      <c r="C18" s="342"/>
      <c r="D18" s="342"/>
      <c r="E18" s="342"/>
      <c r="F18" s="342"/>
      <c r="G18" s="342"/>
      <c r="H18" s="342"/>
      <c r="I18" s="342"/>
    </row>
    <row r="19" spans="2:9" x14ac:dyDescent="0.35">
      <c r="B19" s="342"/>
      <c r="C19" s="342"/>
      <c r="D19" s="342"/>
      <c r="E19" s="342"/>
      <c r="F19" s="342"/>
      <c r="G19" s="342"/>
      <c r="H19" s="342"/>
      <c r="I19" s="342"/>
    </row>
    <row r="20" spans="2:9" x14ac:dyDescent="0.35">
      <c r="B20" s="342"/>
      <c r="C20" s="342"/>
      <c r="D20" s="342"/>
      <c r="E20" s="342"/>
      <c r="F20" s="342"/>
      <c r="G20" s="342"/>
      <c r="H20" s="342"/>
      <c r="I20" s="342"/>
    </row>
    <row r="21" spans="2:9" x14ac:dyDescent="0.35">
      <c r="B21" s="342"/>
      <c r="C21" s="342"/>
      <c r="D21" s="342"/>
      <c r="E21" s="342"/>
      <c r="F21" s="342"/>
      <c r="G21" s="342"/>
      <c r="H21" s="342"/>
      <c r="I21" s="342"/>
    </row>
    <row r="22" spans="2:9" x14ac:dyDescent="0.35">
      <c r="B22" s="342"/>
      <c r="C22" s="342"/>
      <c r="D22" s="342"/>
      <c r="E22" s="342"/>
      <c r="F22" s="342"/>
      <c r="G22" s="342"/>
      <c r="H22" s="342"/>
      <c r="I22" s="342"/>
    </row>
    <row r="23" spans="2:9" x14ac:dyDescent="0.35">
      <c r="B23" s="342"/>
      <c r="C23" s="342"/>
      <c r="D23" s="342"/>
      <c r="E23" s="342"/>
      <c r="F23" s="342"/>
      <c r="G23" s="342"/>
      <c r="H23" s="342"/>
      <c r="I23" s="342"/>
    </row>
    <row r="24" spans="2:9" x14ac:dyDescent="0.35">
      <c r="B24" s="342"/>
      <c r="C24" s="342"/>
      <c r="D24" s="342"/>
      <c r="E24" s="342"/>
      <c r="F24" s="342"/>
      <c r="G24" s="342"/>
      <c r="H24" s="342"/>
      <c r="I24" s="342"/>
    </row>
    <row r="25" spans="2:9" x14ac:dyDescent="0.35">
      <c r="B25" s="342"/>
      <c r="C25" s="342"/>
      <c r="D25" s="342"/>
      <c r="E25" s="342"/>
      <c r="F25" s="342"/>
      <c r="G25" s="342"/>
      <c r="H25" s="342"/>
      <c r="I25" s="342"/>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26"/>
  <sheetViews>
    <sheetView showGridLines="0" topLeftCell="A10" zoomScale="60" zoomScaleNormal="60" workbookViewId="0">
      <selection activeCell="B1" sqref="B1"/>
    </sheetView>
  </sheetViews>
  <sheetFormatPr defaultRowHeight="14.5" x14ac:dyDescent="0.35"/>
  <cols>
    <col min="1" max="1" width="2.7265625" customWidth="1"/>
    <col min="2" max="2" width="19.54296875" customWidth="1"/>
    <col min="3" max="4" width="19.36328125" customWidth="1"/>
    <col min="5" max="5" width="23.90625" customWidth="1"/>
    <col min="6" max="7" width="19.36328125" customWidth="1"/>
  </cols>
  <sheetData>
    <row r="1" spans="2:7" ht="67" customHeight="1" thickBot="1" x14ac:dyDescent="0.4">
      <c r="B1" s="36" t="s">
        <v>188</v>
      </c>
      <c r="C1" s="9"/>
      <c r="D1" s="18"/>
      <c r="E1" s="18"/>
      <c r="F1" s="18"/>
      <c r="G1" s="9"/>
    </row>
    <row r="2" spans="2:7" ht="45" customHeight="1" thickTop="1" x14ac:dyDescent="0.35">
      <c r="B2" s="82"/>
      <c r="C2" s="343" t="s">
        <v>35</v>
      </c>
      <c r="D2" s="343"/>
      <c r="E2" s="343"/>
      <c r="F2" s="343"/>
      <c r="G2" s="343"/>
    </row>
    <row r="3" spans="2:7" ht="52" customHeight="1" thickBot="1" x14ac:dyDescent="0.4">
      <c r="B3" s="83" t="s">
        <v>34</v>
      </c>
      <c r="C3" s="26" t="s">
        <v>57</v>
      </c>
      <c r="D3" s="26" t="s">
        <v>58</v>
      </c>
      <c r="E3" s="26" t="s">
        <v>59</v>
      </c>
      <c r="F3" s="26" t="s">
        <v>60</v>
      </c>
      <c r="G3" s="27" t="s">
        <v>33</v>
      </c>
    </row>
    <row r="4" spans="2:7" ht="31" customHeight="1" thickTop="1" x14ac:dyDescent="0.35">
      <c r="B4" s="237"/>
      <c r="C4" s="345" t="s">
        <v>170</v>
      </c>
      <c r="D4" s="345"/>
      <c r="E4" s="345"/>
      <c r="F4" s="345"/>
      <c r="G4" s="345"/>
    </row>
    <row r="5" spans="2:7" ht="24" customHeight="1" x14ac:dyDescent="0.35">
      <c r="B5" s="240" t="s">
        <v>182</v>
      </c>
      <c r="C5" s="172">
        <v>860932</v>
      </c>
      <c r="D5" s="172">
        <v>294549</v>
      </c>
      <c r="E5" s="172">
        <v>40606</v>
      </c>
      <c r="F5" s="172">
        <v>978</v>
      </c>
      <c r="G5" s="173">
        <v>1197065</v>
      </c>
    </row>
    <row r="6" spans="2:7" ht="24" customHeight="1" x14ac:dyDescent="0.35">
      <c r="B6" s="240" t="s">
        <v>184</v>
      </c>
      <c r="C6" s="172">
        <v>787801</v>
      </c>
      <c r="D6" s="172">
        <v>864185</v>
      </c>
      <c r="E6" s="172">
        <v>202807</v>
      </c>
      <c r="F6" s="172">
        <v>1319</v>
      </c>
      <c r="G6" s="173">
        <v>1856112</v>
      </c>
    </row>
    <row r="7" spans="2:7" ht="24" customHeight="1" x14ac:dyDescent="0.35">
      <c r="B7" s="240" t="s">
        <v>172</v>
      </c>
      <c r="C7" s="172">
        <v>459999</v>
      </c>
      <c r="D7" s="172">
        <v>563067</v>
      </c>
      <c r="E7" s="172">
        <v>183209</v>
      </c>
      <c r="F7" s="172">
        <v>685</v>
      </c>
      <c r="G7" s="173">
        <v>1206960</v>
      </c>
    </row>
    <row r="8" spans="2:7" ht="24" customHeight="1" x14ac:dyDescent="0.35">
      <c r="B8" s="240" t="s">
        <v>173</v>
      </c>
      <c r="C8" s="172">
        <v>193194</v>
      </c>
      <c r="D8" s="172">
        <v>240709</v>
      </c>
      <c r="E8" s="172">
        <v>65489</v>
      </c>
      <c r="F8" s="172">
        <v>417</v>
      </c>
      <c r="G8" s="173">
        <v>499809</v>
      </c>
    </row>
    <row r="9" spans="2:7" ht="24" customHeight="1" x14ac:dyDescent="0.35">
      <c r="B9" s="240" t="s">
        <v>174</v>
      </c>
      <c r="C9" s="172">
        <v>174859</v>
      </c>
      <c r="D9" s="172">
        <v>212280</v>
      </c>
      <c r="E9" s="172">
        <v>48613</v>
      </c>
      <c r="F9" s="172">
        <v>553</v>
      </c>
      <c r="G9" s="173">
        <v>436305</v>
      </c>
    </row>
    <row r="10" spans="2:7" ht="24" customHeight="1" x14ac:dyDescent="0.35">
      <c r="B10" s="240" t="s">
        <v>175</v>
      </c>
      <c r="C10" s="172">
        <v>230657</v>
      </c>
      <c r="D10" s="172">
        <v>246245</v>
      </c>
      <c r="E10" s="172">
        <v>54124</v>
      </c>
      <c r="F10" s="172">
        <v>779</v>
      </c>
      <c r="G10" s="173">
        <v>531805</v>
      </c>
    </row>
    <row r="11" spans="2:7" ht="24" customHeight="1" x14ac:dyDescent="0.35">
      <c r="B11" s="240" t="s">
        <v>176</v>
      </c>
      <c r="C11" s="172">
        <v>41217</v>
      </c>
      <c r="D11" s="172">
        <v>44898</v>
      </c>
      <c r="E11" s="172">
        <v>6673</v>
      </c>
      <c r="F11" s="172">
        <v>197</v>
      </c>
      <c r="G11" s="173">
        <v>92985</v>
      </c>
    </row>
    <row r="12" spans="2:7" ht="24" customHeight="1" x14ac:dyDescent="0.35">
      <c r="B12" s="240" t="s">
        <v>177</v>
      </c>
      <c r="C12" s="172">
        <v>29952</v>
      </c>
      <c r="D12" s="172">
        <v>29229</v>
      </c>
      <c r="E12" s="172">
        <v>4143</v>
      </c>
      <c r="F12" s="172">
        <v>232</v>
      </c>
      <c r="G12" s="173">
        <v>63556</v>
      </c>
    </row>
    <row r="13" spans="2:7" ht="24" customHeight="1" x14ac:dyDescent="0.35">
      <c r="B13" s="240" t="s">
        <v>178</v>
      </c>
      <c r="C13" s="172">
        <v>38729</v>
      </c>
      <c r="D13" s="172">
        <v>51351</v>
      </c>
      <c r="E13" s="172">
        <v>6502</v>
      </c>
      <c r="F13" s="172">
        <v>169</v>
      </c>
      <c r="G13" s="173">
        <v>96751</v>
      </c>
    </row>
    <row r="14" spans="2:7" ht="24" customHeight="1" x14ac:dyDescent="0.35">
      <c r="B14" s="240" t="s">
        <v>179</v>
      </c>
      <c r="C14" s="172">
        <v>32577</v>
      </c>
      <c r="D14" s="172">
        <v>41599</v>
      </c>
      <c r="E14" s="172">
        <v>5118</v>
      </c>
      <c r="F14" s="172">
        <v>143</v>
      </c>
      <c r="G14" s="173">
        <v>79437</v>
      </c>
    </row>
    <row r="15" spans="2:7" ht="24" customHeight="1" x14ac:dyDescent="0.35">
      <c r="B15" s="240" t="s">
        <v>180</v>
      </c>
      <c r="C15" s="172">
        <v>30586</v>
      </c>
      <c r="D15" s="172">
        <v>38177</v>
      </c>
      <c r="E15" s="172">
        <v>4609</v>
      </c>
      <c r="F15" s="172">
        <v>91</v>
      </c>
      <c r="G15" s="173">
        <v>73463</v>
      </c>
    </row>
    <row r="16" spans="2:7" ht="24" customHeight="1" x14ac:dyDescent="0.35">
      <c r="B16" s="240" t="s">
        <v>181</v>
      </c>
      <c r="C16" s="172">
        <v>22394</v>
      </c>
      <c r="D16" s="172">
        <v>26643</v>
      </c>
      <c r="E16" s="172">
        <v>2953</v>
      </c>
      <c r="F16" s="172">
        <v>167</v>
      </c>
      <c r="G16" s="173">
        <v>52157</v>
      </c>
    </row>
    <row r="17" spans="2:7" ht="24" customHeight="1" thickBot="1" x14ac:dyDescent="0.4">
      <c r="B17" s="170" t="s">
        <v>157</v>
      </c>
      <c r="C17" s="171">
        <v>2902897</v>
      </c>
      <c r="D17" s="171">
        <v>2652932</v>
      </c>
      <c r="E17" s="171">
        <v>624846</v>
      </c>
      <c r="F17" s="171">
        <v>5730</v>
      </c>
      <c r="G17" s="171">
        <v>6186405</v>
      </c>
    </row>
    <row r="18" spans="2:7" ht="52" customHeight="1" thickTop="1" x14ac:dyDescent="0.35">
      <c r="B18" s="237"/>
      <c r="C18" s="345" t="s">
        <v>171</v>
      </c>
      <c r="D18" s="345"/>
      <c r="E18" s="345"/>
      <c r="F18" s="345"/>
      <c r="G18" s="345"/>
    </row>
    <row r="19" spans="2:7" ht="32.5" customHeight="1" x14ac:dyDescent="0.35">
      <c r="B19" s="240" t="s">
        <v>182</v>
      </c>
      <c r="C19" s="172">
        <v>26471</v>
      </c>
      <c r="D19" s="172">
        <v>23617</v>
      </c>
      <c r="E19" s="172">
        <v>2252</v>
      </c>
      <c r="F19" s="172">
        <v>163</v>
      </c>
      <c r="G19" s="173">
        <f>SUM(C19:F19)</f>
        <v>52503</v>
      </c>
    </row>
    <row r="20" spans="2:7" ht="32.5" customHeight="1" x14ac:dyDescent="0.35">
      <c r="B20" s="240" t="s">
        <v>184</v>
      </c>
      <c r="C20" s="172">
        <v>34895</v>
      </c>
      <c r="D20" s="172">
        <v>45785</v>
      </c>
      <c r="E20" s="172">
        <v>4942</v>
      </c>
      <c r="F20" s="172">
        <v>180</v>
      </c>
      <c r="G20" s="173">
        <f t="shared" ref="G20:G23" si="0">SUM(C20:F20)</f>
        <v>85802</v>
      </c>
    </row>
    <row r="21" spans="2:7" ht="32.5" customHeight="1" x14ac:dyDescent="0.35">
      <c r="B21" s="240" t="s">
        <v>172</v>
      </c>
      <c r="C21" s="172">
        <v>32481</v>
      </c>
      <c r="D21" s="172">
        <v>48946</v>
      </c>
      <c r="E21" s="172">
        <v>5465</v>
      </c>
      <c r="F21" s="172">
        <v>210</v>
      </c>
      <c r="G21" s="173">
        <f t="shared" si="0"/>
        <v>87102</v>
      </c>
    </row>
    <row r="22" spans="2:7" ht="32.5" customHeight="1" x14ac:dyDescent="0.35">
      <c r="B22" s="240" t="s">
        <v>173</v>
      </c>
      <c r="C22" s="172">
        <v>22056</v>
      </c>
      <c r="D22" s="172">
        <v>29134</v>
      </c>
      <c r="E22" s="172">
        <v>2994</v>
      </c>
      <c r="F22" s="172">
        <v>156</v>
      </c>
      <c r="G22" s="173">
        <f t="shared" si="0"/>
        <v>54340</v>
      </c>
    </row>
    <row r="23" spans="2:7" ht="32.5" customHeight="1" x14ac:dyDescent="0.35">
      <c r="B23" s="240" t="s">
        <v>174</v>
      </c>
      <c r="C23" s="172">
        <v>26509</v>
      </c>
      <c r="D23" s="172">
        <v>34890</v>
      </c>
      <c r="E23" s="172">
        <v>3390</v>
      </c>
      <c r="F23" s="172">
        <v>135</v>
      </c>
      <c r="G23" s="173">
        <f t="shared" si="0"/>
        <v>64924</v>
      </c>
    </row>
    <row r="24" spans="2:7" ht="30" customHeight="1" thickBot="1" x14ac:dyDescent="0.4">
      <c r="B24" s="170" t="s">
        <v>158</v>
      </c>
      <c r="C24" s="171">
        <f>SUM(C19:C23)</f>
        <v>142412</v>
      </c>
      <c r="D24" s="171">
        <f t="shared" ref="D24:E24" si="1">SUM(D19:D23)</f>
        <v>182372</v>
      </c>
      <c r="E24" s="171">
        <f t="shared" si="1"/>
        <v>19043</v>
      </c>
      <c r="F24" s="171">
        <f>SUM(F19:F23)</f>
        <v>844</v>
      </c>
      <c r="G24" s="171">
        <f>SUM(G19:G23)</f>
        <v>344671</v>
      </c>
    </row>
    <row r="25" spans="2:7" ht="141" customHeight="1" thickTop="1" x14ac:dyDescent="0.35">
      <c r="B25" s="344" t="s">
        <v>159</v>
      </c>
      <c r="C25" s="344"/>
      <c r="D25" s="344"/>
      <c r="E25" s="344"/>
      <c r="F25" s="344"/>
      <c r="G25" s="344"/>
    </row>
    <row r="26" spans="2:7" ht="23" customHeight="1" x14ac:dyDescent="0.35">
      <c r="B26" s="137"/>
    </row>
  </sheetData>
  <mergeCells count="4">
    <mergeCell ref="C2:G2"/>
    <mergeCell ref="B25:G25"/>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opLeftCell="A14" zoomScale="60" zoomScaleNormal="60" workbookViewId="0">
      <selection activeCell="B1" sqref="B1"/>
    </sheetView>
  </sheetViews>
  <sheetFormatPr defaultColWidth="32.54296875" defaultRowHeight="15" x14ac:dyDescent="0.3"/>
  <cols>
    <col min="1" max="1" width="30.90625" style="9" customWidth="1"/>
    <col min="2" max="9" width="19.453125" style="9" customWidth="1"/>
    <col min="10" max="10" width="9.1796875" style="9" customWidth="1"/>
    <col min="11" max="16384" width="32.54296875" style="9"/>
  </cols>
  <sheetData>
    <row r="1" spans="1:11" ht="63.5" customHeight="1" thickBot="1" x14ac:dyDescent="0.35">
      <c r="A1" s="86" t="s">
        <v>126</v>
      </c>
      <c r="B1" s="164"/>
      <c r="C1" s="164"/>
      <c r="D1" s="164"/>
      <c r="E1" s="164"/>
      <c r="F1" s="164"/>
      <c r="G1" s="164"/>
      <c r="H1" s="164"/>
      <c r="I1" s="164"/>
    </row>
    <row r="2" spans="1:11" ht="52.5" customHeight="1" thickTop="1" x14ac:dyDescent="0.3">
      <c r="A2" s="51"/>
      <c r="B2" s="343" t="s">
        <v>127</v>
      </c>
      <c r="C2" s="343"/>
      <c r="D2" s="351" t="s">
        <v>129</v>
      </c>
      <c r="E2" s="352"/>
      <c r="F2" s="343" t="s">
        <v>128</v>
      </c>
      <c r="G2" s="343"/>
      <c r="H2" s="343" t="s">
        <v>130</v>
      </c>
      <c r="I2" s="343"/>
    </row>
    <row r="3" spans="1:11" ht="9" customHeight="1" x14ac:dyDescent="0.3">
      <c r="A3" s="353" t="s">
        <v>77</v>
      </c>
      <c r="B3" s="346" t="s">
        <v>38</v>
      </c>
      <c r="C3" s="348" t="s">
        <v>37</v>
      </c>
      <c r="D3" s="346" t="s">
        <v>38</v>
      </c>
      <c r="E3" s="355" t="s">
        <v>37</v>
      </c>
      <c r="F3" s="346" t="s">
        <v>38</v>
      </c>
      <c r="G3" s="348" t="s">
        <v>37</v>
      </c>
      <c r="H3" s="346" t="s">
        <v>38</v>
      </c>
      <c r="I3" s="348" t="s">
        <v>37</v>
      </c>
    </row>
    <row r="4" spans="1:11" ht="35" customHeight="1" thickBot="1" x14ac:dyDescent="0.35">
      <c r="A4" s="354"/>
      <c r="B4" s="347"/>
      <c r="C4" s="349"/>
      <c r="D4" s="347"/>
      <c r="E4" s="356"/>
      <c r="F4" s="347"/>
      <c r="G4" s="349"/>
      <c r="H4" s="347"/>
      <c r="I4" s="349"/>
    </row>
    <row r="5" spans="1:11" ht="30" customHeight="1" thickTop="1" x14ac:dyDescent="0.3">
      <c r="A5" s="238" t="s">
        <v>4</v>
      </c>
      <c r="B5" s="12">
        <v>402231</v>
      </c>
      <c r="C5" s="19">
        <v>6.5018536613752245E-2</v>
      </c>
      <c r="D5" s="12">
        <v>626577</v>
      </c>
      <c r="E5" s="20">
        <v>6.6452270861168616E-2</v>
      </c>
      <c r="F5" s="12">
        <v>19912</v>
      </c>
      <c r="G5" s="19">
        <f>+(F5/F$27)</f>
        <v>5.7771033826460594E-2</v>
      </c>
      <c r="H5" s="12">
        <v>27895</v>
      </c>
      <c r="I5" s="19">
        <v>6.2130577228358158E-2</v>
      </c>
      <c r="J5" s="308"/>
      <c r="K5" s="307"/>
    </row>
    <row r="6" spans="1:11" ht="30" customHeight="1" x14ac:dyDescent="0.3">
      <c r="A6" s="238" t="s">
        <v>5</v>
      </c>
      <c r="B6" s="12">
        <v>11900</v>
      </c>
      <c r="C6" s="19">
        <v>1.9235727373167453E-3</v>
      </c>
      <c r="D6" s="12">
        <v>19060</v>
      </c>
      <c r="E6" s="20">
        <v>2.0214279850902187E-3</v>
      </c>
      <c r="F6" s="12">
        <v>487</v>
      </c>
      <c r="G6" s="19">
        <f t="shared" ref="G6:G26" si="0">+(F6/F$27)</f>
        <v>1.4129416167881835E-3</v>
      </c>
      <c r="H6" s="12">
        <v>684</v>
      </c>
      <c r="I6" s="19">
        <v>1.4489816597426284E-3</v>
      </c>
      <c r="J6" s="308"/>
      <c r="K6" s="307"/>
    </row>
    <row r="7" spans="1:11" ht="30" customHeight="1" x14ac:dyDescent="0.3">
      <c r="A7" s="238" t="s">
        <v>6</v>
      </c>
      <c r="B7" s="12">
        <v>1012400</v>
      </c>
      <c r="C7" s="19">
        <v>0.16364916296298093</v>
      </c>
      <c r="D7" s="12">
        <v>1611578</v>
      </c>
      <c r="E7" s="20">
        <v>0.17091756922118176</v>
      </c>
      <c r="F7" s="12">
        <v>47315</v>
      </c>
      <c r="G7" s="19">
        <f t="shared" si="0"/>
        <v>0.13727583695756243</v>
      </c>
      <c r="H7" s="12">
        <v>66053</v>
      </c>
      <c r="I7" s="19">
        <v>0.14603303272874657</v>
      </c>
      <c r="J7" s="308"/>
      <c r="K7" s="307"/>
    </row>
    <row r="8" spans="1:11" ht="30" customHeight="1" x14ac:dyDescent="0.3">
      <c r="A8" s="238" t="s">
        <v>71</v>
      </c>
      <c r="B8" s="12">
        <v>56589</v>
      </c>
      <c r="C8" s="19">
        <v>9.1473157673964117E-3</v>
      </c>
      <c r="D8" s="12">
        <v>95733</v>
      </c>
      <c r="E8" s="20">
        <v>1.0153062187651727E-2</v>
      </c>
      <c r="F8" s="12">
        <v>2057</v>
      </c>
      <c r="G8" s="19">
        <f t="shared" si="0"/>
        <v>5.9680100733743189E-3</v>
      </c>
      <c r="H8" s="12">
        <v>3106</v>
      </c>
      <c r="I8" s="19">
        <v>6.9848346674772858E-3</v>
      </c>
      <c r="J8" s="308"/>
      <c r="K8" s="307"/>
    </row>
    <row r="9" spans="1:11" ht="30" customHeight="1" x14ac:dyDescent="0.3">
      <c r="A9" s="238" t="s">
        <v>72</v>
      </c>
      <c r="B9" s="12">
        <v>56324</v>
      </c>
      <c r="C9" s="19">
        <v>9.1044799039183503E-3</v>
      </c>
      <c r="D9" s="12">
        <v>99600</v>
      </c>
      <c r="E9" s="20">
        <v>1.0563180866473546E-2</v>
      </c>
      <c r="F9" s="12">
        <v>1915</v>
      </c>
      <c r="G9" s="19">
        <f t="shared" si="0"/>
        <v>5.5560229900397775E-3</v>
      </c>
      <c r="H9" s="12">
        <v>2574</v>
      </c>
      <c r="I9" s="19">
        <v>5.3196879116425167E-3</v>
      </c>
      <c r="J9" s="308"/>
      <c r="K9" s="307"/>
    </row>
    <row r="10" spans="1:11" ht="30" customHeight="1" x14ac:dyDescent="0.3">
      <c r="A10" s="238" t="s">
        <v>7</v>
      </c>
      <c r="B10" s="12">
        <v>481986</v>
      </c>
      <c r="C10" s="19">
        <v>7.791051507297049E-2</v>
      </c>
      <c r="D10" s="12">
        <v>767163</v>
      </c>
      <c r="E10" s="20">
        <v>8.1362264287815705E-2</v>
      </c>
      <c r="F10" s="12">
        <v>19956</v>
      </c>
      <c r="G10" s="19">
        <f t="shared" si="0"/>
        <v>5.7898691795944542E-2</v>
      </c>
      <c r="H10" s="12">
        <v>27063</v>
      </c>
      <c r="I10" s="19">
        <v>5.9161684736717665E-2</v>
      </c>
      <c r="J10" s="308"/>
      <c r="K10" s="307"/>
    </row>
    <row r="11" spans="1:11" ht="30" customHeight="1" x14ac:dyDescent="0.3">
      <c r="A11" s="238" t="s">
        <v>63</v>
      </c>
      <c r="B11" s="12">
        <v>113067</v>
      </c>
      <c r="C11" s="19">
        <v>1.827668896556239E-2</v>
      </c>
      <c r="D11" s="12">
        <v>175799</v>
      </c>
      <c r="E11" s="20">
        <v>1.8644544509489786E-2</v>
      </c>
      <c r="F11" s="12">
        <v>4693</v>
      </c>
      <c r="G11" s="19">
        <f t="shared" si="0"/>
        <v>1.3615882972457792E-2</v>
      </c>
      <c r="H11" s="12">
        <v>6269</v>
      </c>
      <c r="I11" s="19">
        <v>1.3061100415442294E-2</v>
      </c>
      <c r="J11" s="308"/>
      <c r="K11" s="307"/>
    </row>
    <row r="12" spans="1:11" ht="30" customHeight="1" x14ac:dyDescent="0.3">
      <c r="A12" s="238" t="s">
        <v>8</v>
      </c>
      <c r="B12" s="12">
        <v>132099</v>
      </c>
      <c r="C12" s="19">
        <v>2.135311218712645E-2</v>
      </c>
      <c r="D12" s="12">
        <v>198497</v>
      </c>
      <c r="E12" s="20">
        <v>2.1051804341891561E-2</v>
      </c>
      <c r="F12" s="12">
        <v>7373</v>
      </c>
      <c r="G12" s="19">
        <f t="shared" si="0"/>
        <v>2.1391413841025209E-2</v>
      </c>
      <c r="H12" s="12">
        <v>10261</v>
      </c>
      <c r="I12" s="19">
        <v>2.2704090248927618E-2</v>
      </c>
      <c r="J12" s="308"/>
      <c r="K12" s="307"/>
    </row>
    <row r="13" spans="1:11" ht="30" customHeight="1" x14ac:dyDescent="0.3">
      <c r="A13" s="238" t="s">
        <v>9</v>
      </c>
      <c r="B13" s="12">
        <v>449604</v>
      </c>
      <c r="C13" s="19">
        <v>7.2676134200719153E-2</v>
      </c>
      <c r="D13" s="12">
        <v>701234</v>
      </c>
      <c r="E13" s="20">
        <v>7.4370096101613561E-2</v>
      </c>
      <c r="F13" s="12">
        <v>19621</v>
      </c>
      <c r="G13" s="19">
        <f t="shared" si="0"/>
        <v>5.6926750437373615E-2</v>
      </c>
      <c r="H13" s="12">
        <v>26755</v>
      </c>
      <c r="I13" s="19">
        <v>5.9536596075252475E-2</v>
      </c>
      <c r="J13" s="308"/>
      <c r="K13" s="307"/>
    </row>
    <row r="14" spans="1:11" ht="30" customHeight="1" x14ac:dyDescent="0.3">
      <c r="A14" s="238" t="s">
        <v>10</v>
      </c>
      <c r="B14" s="12">
        <v>356226</v>
      </c>
      <c r="C14" s="19">
        <v>5.7582069069192852E-2</v>
      </c>
      <c r="D14" s="12">
        <v>537163</v>
      </c>
      <c r="E14" s="20">
        <v>5.6969376744754309E-2</v>
      </c>
      <c r="F14" s="12">
        <v>16506</v>
      </c>
      <c r="G14" s="19">
        <f t="shared" si="0"/>
        <v>4.7889146461408127E-2</v>
      </c>
      <c r="H14" s="12">
        <v>22605</v>
      </c>
      <c r="I14" s="19">
        <v>4.9667308406795688E-2</v>
      </c>
      <c r="J14" s="308"/>
      <c r="K14" s="307"/>
    </row>
    <row r="15" spans="1:11" ht="30" customHeight="1" x14ac:dyDescent="0.3">
      <c r="A15" s="238" t="s">
        <v>11</v>
      </c>
      <c r="B15" s="12">
        <v>86350</v>
      </c>
      <c r="C15" s="19">
        <v>1.3958025703134534E-2</v>
      </c>
      <c r="D15" s="12">
        <v>131838</v>
      </c>
      <c r="E15" s="20">
        <v>1.3982215251748387E-2</v>
      </c>
      <c r="F15" s="12">
        <v>3716</v>
      </c>
      <c r="G15" s="19">
        <f t="shared" si="0"/>
        <v>1.0781295786416612E-2</v>
      </c>
      <c r="H15" s="12">
        <v>5036</v>
      </c>
      <c r="I15" s="19">
        <v>1.0858918499003615E-2</v>
      </c>
      <c r="J15" s="308"/>
      <c r="K15" s="307"/>
    </row>
    <row r="16" spans="1:11" ht="30" customHeight="1" x14ac:dyDescent="0.3">
      <c r="A16" s="238" t="s">
        <v>12</v>
      </c>
      <c r="B16" s="12">
        <v>150904</v>
      </c>
      <c r="C16" s="19">
        <v>2.4392842046390431E-2</v>
      </c>
      <c r="D16" s="12">
        <v>234123</v>
      </c>
      <c r="E16" s="20">
        <v>2.4830156566278974E-2</v>
      </c>
      <c r="F16" s="12">
        <v>6140</v>
      </c>
      <c r="G16" s="19">
        <f t="shared" si="0"/>
        <v>1.7814089377986543E-2</v>
      </c>
      <c r="H16" s="12">
        <v>8404</v>
      </c>
      <c r="I16" s="19">
        <v>1.8211909345762826E-2</v>
      </c>
      <c r="J16" s="308"/>
      <c r="K16" s="307"/>
    </row>
    <row r="17" spans="1:11" ht="30" customHeight="1" x14ac:dyDescent="0.3">
      <c r="A17" s="238" t="s">
        <v>13</v>
      </c>
      <c r="B17" s="12">
        <v>585839</v>
      </c>
      <c r="C17" s="19">
        <v>9.4697809147639062E-2</v>
      </c>
      <c r="D17" s="12">
        <v>889587</v>
      </c>
      <c r="E17" s="20">
        <v>9.4346068046823314E-2</v>
      </c>
      <c r="F17" s="12">
        <v>32108</v>
      </c>
      <c r="G17" s="19">
        <f t="shared" si="0"/>
        <v>9.3155501913418884E-2</v>
      </c>
      <c r="H17" s="12">
        <v>44649</v>
      </c>
      <c r="I17" s="19">
        <v>0.10033775796264396</v>
      </c>
      <c r="J17" s="308"/>
      <c r="K17" s="307"/>
    </row>
    <row r="18" spans="1:11" ht="30" customHeight="1" x14ac:dyDescent="0.3">
      <c r="A18" s="238" t="s">
        <v>14</v>
      </c>
      <c r="B18" s="12">
        <v>127517</v>
      </c>
      <c r="C18" s="19">
        <v>2.0612455860875581E-2</v>
      </c>
      <c r="D18" s="12">
        <v>199351</v>
      </c>
      <c r="E18" s="20">
        <v>2.1142376193899276E-2</v>
      </c>
      <c r="F18" s="12">
        <v>6093</v>
      </c>
      <c r="G18" s="19">
        <f t="shared" si="0"/>
        <v>1.7677727456037788E-2</v>
      </c>
      <c r="H18" s="12">
        <v>8502</v>
      </c>
      <c r="I18" s="19">
        <v>1.9299489985476408E-2</v>
      </c>
      <c r="J18" s="308"/>
      <c r="K18" s="307"/>
    </row>
    <row r="19" spans="1:11" ht="30" customHeight="1" x14ac:dyDescent="0.3">
      <c r="A19" s="238" t="s">
        <v>15</v>
      </c>
      <c r="B19" s="12">
        <v>27309</v>
      </c>
      <c r="C19" s="19">
        <v>4.414356964990168E-3</v>
      </c>
      <c r="D19" s="12">
        <v>42735</v>
      </c>
      <c r="E19" s="20">
        <v>4.5323045615336044E-3</v>
      </c>
      <c r="F19" s="12">
        <v>1324</v>
      </c>
      <c r="G19" s="19">
        <f t="shared" si="0"/>
        <v>3.8413443544713655E-3</v>
      </c>
      <c r="H19" s="12">
        <v>1816</v>
      </c>
      <c r="I19" s="19">
        <v>4.1983314756645386E-3</v>
      </c>
      <c r="J19" s="308"/>
      <c r="K19" s="307"/>
    </row>
    <row r="20" spans="1:11" ht="30" customHeight="1" x14ac:dyDescent="0.3">
      <c r="A20" s="238" t="s">
        <v>16</v>
      </c>
      <c r="B20" s="12">
        <v>616121</v>
      </c>
      <c r="C20" s="19">
        <v>9.959273600742273E-2</v>
      </c>
      <c r="D20" s="12">
        <v>981112</v>
      </c>
      <c r="E20" s="20">
        <v>0.10405284644846981</v>
      </c>
      <c r="F20" s="12">
        <v>45287</v>
      </c>
      <c r="G20" s="19">
        <f t="shared" si="0"/>
        <v>0.13139196509134798</v>
      </c>
      <c r="H20" s="12">
        <v>68452</v>
      </c>
      <c r="I20" s="19">
        <v>0.15264295605768907</v>
      </c>
      <c r="J20" s="308"/>
      <c r="K20" s="307"/>
    </row>
    <row r="21" spans="1:11" ht="30" customHeight="1" x14ac:dyDescent="0.3">
      <c r="A21" s="238" t="s">
        <v>17</v>
      </c>
      <c r="B21" s="12">
        <v>419927</v>
      </c>
      <c r="C21" s="19">
        <v>6.7879002425479742E-2</v>
      </c>
      <c r="D21" s="12">
        <v>651875</v>
      </c>
      <c r="E21" s="20">
        <v>6.9135276378839788E-2</v>
      </c>
      <c r="F21" s="12">
        <v>23281</v>
      </c>
      <c r="G21" s="19">
        <f t="shared" si="0"/>
        <v>6.7545572444447019E-2</v>
      </c>
      <c r="H21" s="12">
        <v>33156</v>
      </c>
      <c r="I21" s="19">
        <v>7.4262843246529542E-2</v>
      </c>
      <c r="J21" s="308"/>
      <c r="K21" s="307"/>
    </row>
    <row r="22" spans="1:11" ht="30" customHeight="1" x14ac:dyDescent="0.3">
      <c r="A22" s="238" t="s">
        <v>18</v>
      </c>
      <c r="B22" s="12">
        <v>53990</v>
      </c>
      <c r="C22" s="19">
        <v>8.7272010157757214E-3</v>
      </c>
      <c r="D22" s="12">
        <v>85737</v>
      </c>
      <c r="E22" s="20">
        <v>9.0929260838237182E-3</v>
      </c>
      <c r="F22" s="12">
        <v>2369</v>
      </c>
      <c r="G22" s="19">
        <f t="shared" si="0"/>
        <v>6.8732211297150032E-3</v>
      </c>
      <c r="H22" s="12">
        <v>3315</v>
      </c>
      <c r="I22" s="19">
        <v>6.7348937751207484E-3</v>
      </c>
      <c r="J22" s="308"/>
      <c r="K22" s="307"/>
    </row>
    <row r="23" spans="1:11" ht="30" customHeight="1" x14ac:dyDescent="0.3">
      <c r="A23" s="238" t="s">
        <v>19</v>
      </c>
      <c r="B23" s="12">
        <v>193243</v>
      </c>
      <c r="C23" s="19">
        <v>3.1236719872042001E-2</v>
      </c>
      <c r="D23" s="12">
        <v>310229</v>
      </c>
      <c r="E23" s="20">
        <v>3.2901656998245196E-2</v>
      </c>
      <c r="F23" s="12">
        <v>12723</v>
      </c>
      <c r="G23" s="19">
        <f t="shared" si="0"/>
        <v>3.6913462403277329E-2</v>
      </c>
      <c r="H23" s="12">
        <v>19032</v>
      </c>
      <c r="I23" s="19">
        <v>4.2280541763772078E-2</v>
      </c>
      <c r="J23" s="308"/>
      <c r="K23" s="307"/>
    </row>
    <row r="24" spans="1:11" ht="30" customHeight="1" x14ac:dyDescent="0.3">
      <c r="A24" s="238" t="s">
        <v>20</v>
      </c>
      <c r="B24" s="12">
        <v>517442</v>
      </c>
      <c r="C24" s="19">
        <v>8.3641791961567347E-2</v>
      </c>
      <c r="D24" s="12">
        <v>816378</v>
      </c>
      <c r="E24" s="20">
        <v>8.6581811941866871E-2</v>
      </c>
      <c r="F24" s="12">
        <v>36329</v>
      </c>
      <c r="G24" s="19">
        <f t="shared" si="0"/>
        <v>0.10540196303141257</v>
      </c>
      <c r="H24" s="12">
        <v>55135</v>
      </c>
      <c r="I24" s="19">
        <v>0.12093423852467322</v>
      </c>
      <c r="J24" s="308"/>
      <c r="K24" s="307"/>
    </row>
    <row r="25" spans="1:11" ht="30" customHeight="1" x14ac:dyDescent="0.3">
      <c r="A25" s="238" t="s">
        <v>21</v>
      </c>
      <c r="B25" s="12">
        <v>149793</v>
      </c>
      <c r="C25" s="19">
        <v>2.4213254709318253E-2</v>
      </c>
      <c r="D25" s="12">
        <v>218416</v>
      </c>
      <c r="E25" s="20">
        <v>2.3164334459153474E-2</v>
      </c>
      <c r="F25" s="12">
        <v>7840</v>
      </c>
      <c r="G25" s="19">
        <f t="shared" si="0"/>
        <v>2.2746329108047966E-2</v>
      </c>
      <c r="H25" s="12">
        <v>10433</v>
      </c>
      <c r="I25" s="19">
        <v>2.3518086938899584E-2</v>
      </c>
      <c r="J25" s="308"/>
      <c r="K25" s="307"/>
    </row>
    <row r="26" spans="1:11" ht="30" customHeight="1" x14ac:dyDescent="0.3">
      <c r="A26" s="239" t="s">
        <v>61</v>
      </c>
      <c r="B26" s="89">
        <v>185544</v>
      </c>
      <c r="C26" s="19">
        <v>2.9992216804428418E-2</v>
      </c>
      <c r="D26" s="12">
        <v>35193</v>
      </c>
      <c r="E26" s="20">
        <v>3.7324299621867819E-3</v>
      </c>
      <c r="F26" s="89">
        <v>27626</v>
      </c>
      <c r="G26" s="19">
        <f t="shared" si="0"/>
        <v>8.0151796930986355E-2</v>
      </c>
      <c r="H26" s="89">
        <v>274</v>
      </c>
      <c r="I26" s="19">
        <v>6.7213834566149896E-4</v>
      </c>
      <c r="J26" s="308"/>
      <c r="K26" s="307"/>
    </row>
    <row r="27" spans="1:11" ht="30" customHeight="1" x14ac:dyDescent="0.3">
      <c r="A27" s="21" t="s">
        <v>33</v>
      </c>
      <c r="B27" s="22">
        <v>6186405</v>
      </c>
      <c r="C27" s="160">
        <v>1</v>
      </c>
      <c r="D27" s="22">
        <v>9428978</v>
      </c>
      <c r="E27" s="163">
        <v>1</v>
      </c>
      <c r="F27" s="22">
        <f>SUM(F5:F26)</f>
        <v>344671</v>
      </c>
      <c r="G27" s="160">
        <v>1</v>
      </c>
      <c r="H27" s="22">
        <f>SUM(H5:H26)</f>
        <v>451469</v>
      </c>
      <c r="I27" s="160">
        <v>1</v>
      </c>
      <c r="J27" s="308"/>
      <c r="K27" s="307"/>
    </row>
    <row r="28" spans="1:11" s="57" customFormat="1" ht="30" customHeight="1" x14ac:dyDescent="0.3">
      <c r="A28" s="251" t="s">
        <v>0</v>
      </c>
      <c r="B28" s="90">
        <f>SUM(B5:B13)</f>
        <v>2716200</v>
      </c>
      <c r="C28" s="161">
        <f>+B28/B$27</f>
        <v>0.43905951841174318</v>
      </c>
      <c r="D28" s="90">
        <f>SUM(D5:D13)</f>
        <v>4295241</v>
      </c>
      <c r="E28" s="310">
        <f>+D28/D$27</f>
        <v>0.45553622036237651</v>
      </c>
      <c r="F28" s="90">
        <f>SUM(F5:F13)</f>
        <v>123329</v>
      </c>
      <c r="G28" s="161">
        <f>+F28/F$27</f>
        <v>0.35781658451102644</v>
      </c>
      <c r="H28" s="90">
        <f>SUM(H5:H13)</f>
        <v>170660</v>
      </c>
      <c r="I28" s="161">
        <f>+H28/H$27</f>
        <v>0.37801045032992298</v>
      </c>
      <c r="J28" s="308"/>
      <c r="K28" s="307"/>
    </row>
    <row r="29" spans="1:11" s="57" customFormat="1" ht="30" customHeight="1" x14ac:dyDescent="0.3">
      <c r="A29" s="251" t="s">
        <v>1</v>
      </c>
      <c r="B29" s="90">
        <f>SUM(B14:B17)</f>
        <v>1179319</v>
      </c>
      <c r="C29" s="19">
        <f>+B29/B$27</f>
        <v>0.19063074596635687</v>
      </c>
      <c r="D29" s="90">
        <f>SUM(D14:D17)</f>
        <v>1792711</v>
      </c>
      <c r="E29" s="20">
        <f>+D29/D$27</f>
        <v>0.19012781660960498</v>
      </c>
      <c r="F29" s="90">
        <f>SUM(F14:F17)</f>
        <v>58470</v>
      </c>
      <c r="G29" s="19">
        <f>+F29/F$27</f>
        <v>0.16964003353923016</v>
      </c>
      <c r="H29" s="90">
        <f>SUM(H14:H17)</f>
        <v>80694</v>
      </c>
      <c r="I29" s="19">
        <f>+H29/H$27</f>
        <v>0.17873652454542838</v>
      </c>
      <c r="J29" s="308"/>
      <c r="K29" s="307"/>
    </row>
    <row r="30" spans="1:11" s="57" customFormat="1" ht="30" customHeight="1" x14ac:dyDescent="0.3">
      <c r="A30" s="239" t="s">
        <v>2</v>
      </c>
      <c r="B30" s="248">
        <f>SUM(B18:B25)</f>
        <v>2105342</v>
      </c>
      <c r="C30" s="249">
        <f>+B30/B$27</f>
        <v>0.34031751881747152</v>
      </c>
      <c r="D30" s="248">
        <f>SUM(D18:D25)</f>
        <v>3305833</v>
      </c>
      <c r="E30" s="250">
        <f>+D30/D$27</f>
        <v>0.35060353306583175</v>
      </c>
      <c r="F30" s="248">
        <f>SUM(F18:F25)</f>
        <v>135246</v>
      </c>
      <c r="G30" s="249">
        <f>+F30/F$27</f>
        <v>0.39239158501875704</v>
      </c>
      <c r="H30" s="248">
        <f>SUM(H18:H25)</f>
        <v>199841</v>
      </c>
      <c r="I30" s="249">
        <f>+H30/H$27</f>
        <v>0.44264611745213955</v>
      </c>
      <c r="J30" s="308"/>
      <c r="K30" s="307"/>
    </row>
    <row r="31" spans="1:11" ht="18.75" customHeight="1" x14ac:dyDescent="0.3">
      <c r="A31" s="52"/>
      <c r="B31" s="11"/>
      <c r="C31" s="23"/>
      <c r="D31" s="11"/>
      <c r="E31" s="19"/>
      <c r="H31" s="162"/>
      <c r="I31" s="162"/>
    </row>
    <row r="32" spans="1:11" ht="68.5" customHeight="1" x14ac:dyDescent="0.3">
      <c r="A32" s="350" t="s">
        <v>50</v>
      </c>
      <c r="B32" s="350"/>
      <c r="C32" s="350"/>
      <c r="D32" s="350"/>
      <c r="E32" s="350"/>
      <c r="F32" s="350"/>
      <c r="G32" s="350"/>
      <c r="H32" s="350"/>
      <c r="I32" s="350"/>
    </row>
    <row r="33" spans="1:12" ht="18" customHeight="1" x14ac:dyDescent="0.3">
      <c r="A33" s="137"/>
      <c r="B33" s="48"/>
      <c r="C33" s="48"/>
      <c r="D33" s="48"/>
      <c r="E33" s="48"/>
      <c r="F33" s="48"/>
      <c r="G33" s="48"/>
      <c r="H33" s="48"/>
      <c r="I33" s="48"/>
      <c r="J33" s="48"/>
      <c r="K33" s="48"/>
      <c r="L33" s="48"/>
    </row>
    <row r="34" spans="1:12" ht="44.5" customHeight="1" x14ac:dyDescent="0.3">
      <c r="C34" s="309"/>
      <c r="H34" s="162"/>
      <c r="I34" s="162"/>
    </row>
    <row r="35" spans="1:12" ht="44.5" customHeight="1" x14ac:dyDescent="0.3">
      <c r="C35" s="309"/>
      <c r="H35" s="162"/>
      <c r="I35" s="162"/>
    </row>
    <row r="36" spans="1:12" ht="44.5" customHeight="1" x14ac:dyDescent="0.3">
      <c r="H36" s="162"/>
      <c r="I36" s="162"/>
    </row>
    <row r="37" spans="1:12" x14ac:dyDescent="0.3">
      <c r="H37" s="162"/>
      <c r="I37" s="162"/>
    </row>
    <row r="38" spans="1:12" x14ac:dyDescent="0.3">
      <c r="H38" s="162"/>
      <c r="I38" s="162"/>
    </row>
    <row r="39" spans="1:12" x14ac:dyDescent="0.3">
      <c r="H39" s="162"/>
      <c r="I39" s="162"/>
    </row>
    <row r="40" spans="1:12" x14ac:dyDescent="0.3">
      <c r="H40" s="162"/>
      <c r="I40" s="162"/>
    </row>
    <row r="41" spans="1:12" x14ac:dyDescent="0.3">
      <c r="H41" s="162"/>
      <c r="I41" s="162"/>
    </row>
    <row r="42" spans="1:12" x14ac:dyDescent="0.3">
      <c r="H42" s="162"/>
      <c r="I42" s="162"/>
    </row>
    <row r="43" spans="1:12" x14ac:dyDescent="0.3">
      <c r="H43" s="162"/>
      <c r="I43" s="162"/>
    </row>
    <row r="44" spans="1:12" x14ac:dyDescent="0.3">
      <c r="H44" s="162"/>
      <c r="I44" s="162"/>
    </row>
    <row r="45" spans="1:12" x14ac:dyDescent="0.3">
      <c r="H45" s="162"/>
      <c r="I45" s="162"/>
    </row>
    <row r="46" spans="1:12" x14ac:dyDescent="0.3">
      <c r="H46" s="162"/>
      <c r="I46" s="162"/>
    </row>
    <row r="47" spans="1:12" x14ac:dyDescent="0.3">
      <c r="H47" s="162"/>
      <c r="I47" s="162"/>
    </row>
    <row r="48" spans="1:12" x14ac:dyDescent="0.3">
      <c r="H48" s="162"/>
      <c r="I48" s="162"/>
    </row>
    <row r="49" spans="8:9" x14ac:dyDescent="0.3">
      <c r="H49" s="162"/>
      <c r="I49" s="162"/>
    </row>
    <row r="50" spans="8:9" x14ac:dyDescent="0.3">
      <c r="H50" s="162"/>
      <c r="I50" s="162"/>
    </row>
    <row r="51" spans="8:9" x14ac:dyDescent="0.3">
      <c r="H51" s="162"/>
      <c r="I51" s="162"/>
    </row>
    <row r="52" spans="8:9" x14ac:dyDescent="0.3">
      <c r="H52" s="162"/>
      <c r="I52" s="162"/>
    </row>
    <row r="53" spans="8:9" x14ac:dyDescent="0.3">
      <c r="H53" s="162"/>
      <c r="I53" s="162"/>
    </row>
    <row r="54" spans="8:9" x14ac:dyDescent="0.3">
      <c r="H54" s="162"/>
      <c r="I54" s="162"/>
    </row>
    <row r="55" spans="8:9" x14ac:dyDescent="0.3">
      <c r="H55" s="162"/>
      <c r="I55" s="162"/>
    </row>
    <row r="56" spans="8:9" x14ac:dyDescent="0.3">
      <c r="H56" s="162"/>
      <c r="I56" s="162"/>
    </row>
    <row r="57" spans="8:9" x14ac:dyDescent="0.3">
      <c r="H57" s="162"/>
      <c r="I57" s="162"/>
    </row>
    <row r="58" spans="8:9" x14ac:dyDescent="0.3">
      <c r="H58" s="162"/>
      <c r="I58" s="162"/>
    </row>
    <row r="59" spans="8:9" x14ac:dyDescent="0.3">
      <c r="H59" s="162"/>
      <c r="I59" s="162"/>
    </row>
    <row r="60" spans="8:9" x14ac:dyDescent="0.3">
      <c r="H60" s="162"/>
      <c r="I60" s="162"/>
    </row>
    <row r="61" spans="8:9" x14ac:dyDescent="0.3">
      <c r="H61" s="162"/>
      <c r="I61" s="162"/>
    </row>
    <row r="62" spans="8:9" x14ac:dyDescent="0.3">
      <c r="H62" s="162"/>
      <c r="I62" s="162"/>
    </row>
    <row r="63" spans="8:9" x14ac:dyDescent="0.3">
      <c r="H63" s="162"/>
      <c r="I63" s="162"/>
    </row>
    <row r="64" spans="8:9" x14ac:dyDescent="0.3">
      <c r="H64" s="162"/>
      <c r="I64" s="162"/>
    </row>
    <row r="65" spans="8:9" x14ac:dyDescent="0.3">
      <c r="H65" s="162"/>
      <c r="I65" s="162"/>
    </row>
    <row r="66" spans="8:9" x14ac:dyDescent="0.3">
      <c r="H66" s="162"/>
      <c r="I66" s="162"/>
    </row>
    <row r="67" spans="8:9" x14ac:dyDescent="0.3">
      <c r="H67" s="162"/>
      <c r="I67" s="162"/>
    </row>
    <row r="68" spans="8:9" x14ac:dyDescent="0.3">
      <c r="H68" s="162"/>
      <c r="I68" s="162"/>
    </row>
    <row r="69" spans="8:9" x14ac:dyDescent="0.3">
      <c r="H69" s="162"/>
      <c r="I69" s="162"/>
    </row>
    <row r="70" spans="8:9" x14ac:dyDescent="0.3">
      <c r="H70" s="162"/>
      <c r="I70" s="162"/>
    </row>
    <row r="71" spans="8:9" x14ac:dyDescent="0.3">
      <c r="H71" s="162"/>
      <c r="I71" s="162"/>
    </row>
    <row r="72" spans="8:9" x14ac:dyDescent="0.3">
      <c r="H72" s="162"/>
      <c r="I72" s="162"/>
    </row>
    <row r="73" spans="8:9" x14ac:dyDescent="0.3">
      <c r="H73" s="162"/>
      <c r="I73" s="162"/>
    </row>
    <row r="74" spans="8:9" x14ac:dyDescent="0.3">
      <c r="H74" s="162"/>
      <c r="I74" s="162"/>
    </row>
    <row r="75" spans="8:9" x14ac:dyDescent="0.3">
      <c r="H75" s="162"/>
      <c r="I75" s="162"/>
    </row>
    <row r="76" spans="8:9" x14ac:dyDescent="0.3">
      <c r="H76" s="162"/>
      <c r="I76" s="162"/>
    </row>
    <row r="77" spans="8:9" x14ac:dyDescent="0.3">
      <c r="H77" s="162"/>
      <c r="I77" s="162"/>
    </row>
    <row r="78" spans="8:9" x14ac:dyDescent="0.3">
      <c r="H78" s="162"/>
      <c r="I78" s="162"/>
    </row>
    <row r="79" spans="8:9" x14ac:dyDescent="0.3">
      <c r="H79" s="162"/>
      <c r="I79" s="162"/>
    </row>
    <row r="80" spans="8:9" x14ac:dyDescent="0.3">
      <c r="H80" s="162"/>
      <c r="I80" s="162"/>
    </row>
    <row r="81" spans="8:9" x14ac:dyDescent="0.3">
      <c r="H81" s="162"/>
      <c r="I81" s="162"/>
    </row>
    <row r="82" spans="8:9" x14ac:dyDescent="0.3">
      <c r="H82" s="162"/>
      <c r="I82" s="162"/>
    </row>
    <row r="83" spans="8:9" x14ac:dyDescent="0.3">
      <c r="H83" s="162"/>
      <c r="I83" s="162"/>
    </row>
    <row r="84" spans="8:9" x14ac:dyDescent="0.3">
      <c r="H84" s="162"/>
      <c r="I84" s="162"/>
    </row>
    <row r="85" spans="8:9" x14ac:dyDescent="0.3">
      <c r="H85" s="162"/>
      <c r="I85" s="162"/>
    </row>
    <row r="86" spans="8:9" x14ac:dyDescent="0.3">
      <c r="H86" s="162"/>
      <c r="I86" s="162"/>
    </row>
    <row r="87" spans="8:9" x14ac:dyDescent="0.3">
      <c r="H87" s="162"/>
      <c r="I87" s="162"/>
    </row>
    <row r="88" spans="8:9" x14ac:dyDescent="0.3">
      <c r="H88" s="162"/>
      <c r="I88" s="162"/>
    </row>
    <row r="89" spans="8:9" x14ac:dyDescent="0.3">
      <c r="H89" s="162"/>
      <c r="I89" s="162"/>
    </row>
    <row r="90" spans="8:9" x14ac:dyDescent="0.3">
      <c r="H90" s="162"/>
      <c r="I90" s="162"/>
    </row>
    <row r="91" spans="8:9" x14ac:dyDescent="0.3">
      <c r="H91" s="162"/>
      <c r="I91" s="162"/>
    </row>
    <row r="92" spans="8:9" x14ac:dyDescent="0.3">
      <c r="H92" s="162"/>
      <c r="I92" s="162"/>
    </row>
    <row r="93" spans="8:9" x14ac:dyDescent="0.3">
      <c r="H93" s="162"/>
      <c r="I93" s="162"/>
    </row>
    <row r="94" spans="8:9" x14ac:dyDescent="0.3">
      <c r="H94" s="162"/>
      <c r="I94" s="162"/>
    </row>
    <row r="95" spans="8:9" x14ac:dyDescent="0.3">
      <c r="H95" s="162"/>
      <c r="I95" s="162"/>
    </row>
    <row r="96" spans="8:9" x14ac:dyDescent="0.3">
      <c r="H96" s="162"/>
      <c r="I96" s="162"/>
    </row>
    <row r="97" spans="8:9" x14ac:dyDescent="0.3">
      <c r="H97" s="162"/>
      <c r="I97" s="162"/>
    </row>
    <row r="98" spans="8:9" x14ac:dyDescent="0.3">
      <c r="H98" s="162"/>
      <c r="I98" s="162"/>
    </row>
    <row r="99" spans="8:9" x14ac:dyDescent="0.3">
      <c r="H99" s="162"/>
      <c r="I99" s="162"/>
    </row>
    <row r="100" spans="8:9" x14ac:dyDescent="0.3">
      <c r="H100" s="162"/>
      <c r="I100" s="162"/>
    </row>
    <row r="101" spans="8:9" x14ac:dyDescent="0.3">
      <c r="H101" s="162"/>
      <c r="I101" s="162"/>
    </row>
    <row r="102" spans="8:9" x14ac:dyDescent="0.3">
      <c r="H102" s="162"/>
      <c r="I102" s="162"/>
    </row>
    <row r="103" spans="8:9" x14ac:dyDescent="0.3">
      <c r="H103" s="162"/>
      <c r="I103" s="162"/>
    </row>
    <row r="104" spans="8:9" x14ac:dyDescent="0.3">
      <c r="H104" s="162"/>
      <c r="I104" s="162"/>
    </row>
    <row r="105" spans="8:9" x14ac:dyDescent="0.3">
      <c r="H105" s="162"/>
      <c r="I105" s="162"/>
    </row>
    <row r="106" spans="8:9" x14ac:dyDescent="0.3">
      <c r="H106" s="162"/>
      <c r="I106" s="162"/>
    </row>
    <row r="107" spans="8:9" x14ac:dyDescent="0.3">
      <c r="H107" s="162"/>
      <c r="I107" s="162"/>
    </row>
    <row r="108" spans="8:9" x14ac:dyDescent="0.3">
      <c r="H108" s="162"/>
      <c r="I108" s="162"/>
    </row>
    <row r="109" spans="8:9" x14ac:dyDescent="0.3">
      <c r="H109" s="162"/>
      <c r="I109" s="162"/>
    </row>
    <row r="110" spans="8:9" x14ac:dyDescent="0.3">
      <c r="H110" s="162"/>
      <c r="I110" s="162"/>
    </row>
    <row r="111" spans="8:9" x14ac:dyDescent="0.3">
      <c r="H111" s="162"/>
      <c r="I111" s="162"/>
    </row>
    <row r="112" spans="8:9" x14ac:dyDescent="0.3">
      <c r="H112" s="162"/>
      <c r="I112" s="162"/>
    </row>
    <row r="113" spans="8:9" x14ac:dyDescent="0.3">
      <c r="H113" s="162"/>
      <c r="I113" s="162"/>
    </row>
    <row r="114" spans="8:9" x14ac:dyDescent="0.3">
      <c r="H114" s="162"/>
      <c r="I114" s="162"/>
    </row>
    <row r="115" spans="8:9" x14ac:dyDescent="0.3">
      <c r="H115" s="162"/>
      <c r="I115" s="162"/>
    </row>
    <row r="116" spans="8:9" x14ac:dyDescent="0.3">
      <c r="H116" s="162"/>
      <c r="I116" s="162"/>
    </row>
    <row r="117" spans="8:9" x14ac:dyDescent="0.3">
      <c r="H117" s="162"/>
      <c r="I117" s="162"/>
    </row>
    <row r="118" spans="8:9" x14ac:dyDescent="0.3">
      <c r="H118" s="162"/>
      <c r="I118" s="162"/>
    </row>
    <row r="119" spans="8:9" x14ac:dyDescent="0.3">
      <c r="H119" s="162"/>
      <c r="I119" s="162"/>
    </row>
    <row r="120" spans="8:9" x14ac:dyDescent="0.3">
      <c r="H120" s="162"/>
      <c r="I120" s="162"/>
    </row>
    <row r="121" spans="8:9" x14ac:dyDescent="0.3">
      <c r="H121" s="162"/>
      <c r="I121" s="162"/>
    </row>
    <row r="122" spans="8:9" x14ac:dyDescent="0.3">
      <c r="H122" s="162"/>
      <c r="I122" s="162"/>
    </row>
    <row r="123" spans="8:9" x14ac:dyDescent="0.3">
      <c r="H123" s="162"/>
      <c r="I123" s="162"/>
    </row>
    <row r="124" spans="8:9" x14ac:dyDescent="0.3">
      <c r="H124" s="162"/>
      <c r="I124" s="162"/>
    </row>
    <row r="125" spans="8:9" x14ac:dyDescent="0.3">
      <c r="H125" s="162"/>
      <c r="I125" s="162"/>
    </row>
    <row r="126" spans="8:9" x14ac:dyDescent="0.3">
      <c r="H126" s="162"/>
      <c r="I126" s="162"/>
    </row>
    <row r="127" spans="8:9" x14ac:dyDescent="0.3">
      <c r="H127" s="162"/>
      <c r="I127" s="162"/>
    </row>
    <row r="128" spans="8:9" x14ac:dyDescent="0.3">
      <c r="H128" s="162"/>
      <c r="I128" s="162"/>
    </row>
    <row r="129" spans="8:9" x14ac:dyDescent="0.3">
      <c r="H129" s="162"/>
      <c r="I129" s="162"/>
    </row>
    <row r="130" spans="8:9" x14ac:dyDescent="0.3">
      <c r="H130" s="162"/>
      <c r="I130" s="162"/>
    </row>
    <row r="131" spans="8:9" x14ac:dyDescent="0.3">
      <c r="H131" s="162"/>
      <c r="I131" s="162"/>
    </row>
    <row r="132" spans="8:9" x14ac:dyDescent="0.3">
      <c r="H132" s="162"/>
      <c r="I132" s="162"/>
    </row>
    <row r="133" spans="8:9" x14ac:dyDescent="0.3">
      <c r="H133" s="162"/>
      <c r="I133" s="162"/>
    </row>
    <row r="134" spans="8:9" x14ac:dyDescent="0.3">
      <c r="H134" s="162"/>
      <c r="I134" s="162"/>
    </row>
    <row r="135" spans="8:9" x14ac:dyDescent="0.3">
      <c r="H135" s="162"/>
      <c r="I135" s="162"/>
    </row>
    <row r="136" spans="8:9" x14ac:dyDescent="0.3">
      <c r="H136" s="162"/>
      <c r="I136" s="162"/>
    </row>
    <row r="137" spans="8:9" x14ac:dyDescent="0.3">
      <c r="H137" s="162"/>
      <c r="I137" s="162"/>
    </row>
    <row r="138" spans="8:9" x14ac:dyDescent="0.3">
      <c r="H138" s="162"/>
      <c r="I138" s="162"/>
    </row>
    <row r="139" spans="8:9" x14ac:dyDescent="0.3">
      <c r="H139" s="162"/>
      <c r="I139" s="162"/>
    </row>
    <row r="140" spans="8:9" x14ac:dyDescent="0.3">
      <c r="H140" s="162"/>
      <c r="I140" s="162"/>
    </row>
    <row r="141" spans="8:9" x14ac:dyDescent="0.3">
      <c r="H141" s="162"/>
      <c r="I141" s="162"/>
    </row>
    <row r="142" spans="8:9" x14ac:dyDescent="0.3">
      <c r="H142" s="162"/>
      <c r="I142" s="162"/>
    </row>
    <row r="143" spans="8:9" x14ac:dyDescent="0.3">
      <c r="H143" s="162"/>
      <c r="I143" s="162"/>
    </row>
    <row r="144" spans="8:9" x14ac:dyDescent="0.3">
      <c r="H144" s="162"/>
      <c r="I144" s="162"/>
    </row>
    <row r="145" spans="8:9" x14ac:dyDescent="0.3">
      <c r="H145" s="162"/>
      <c r="I145" s="162"/>
    </row>
    <row r="146" spans="8:9" x14ac:dyDescent="0.3">
      <c r="H146" s="162"/>
      <c r="I146" s="162"/>
    </row>
    <row r="147" spans="8:9" x14ac:dyDescent="0.3">
      <c r="H147" s="162"/>
      <c r="I147" s="162"/>
    </row>
    <row r="148" spans="8:9" x14ac:dyDescent="0.3">
      <c r="H148" s="162"/>
      <c r="I148" s="162"/>
    </row>
    <row r="149" spans="8:9" x14ac:dyDescent="0.3">
      <c r="H149" s="162"/>
      <c r="I149" s="162"/>
    </row>
    <row r="150" spans="8:9" x14ac:dyDescent="0.3">
      <c r="H150" s="162"/>
      <c r="I150" s="162"/>
    </row>
    <row r="151" spans="8:9" x14ac:dyDescent="0.3">
      <c r="H151" s="162"/>
      <c r="I151" s="162"/>
    </row>
    <row r="152" spans="8:9" x14ac:dyDescent="0.3">
      <c r="H152" s="162"/>
      <c r="I152" s="162"/>
    </row>
    <row r="153" spans="8:9" x14ac:dyDescent="0.3">
      <c r="H153" s="162"/>
      <c r="I153" s="162"/>
    </row>
    <row r="154" spans="8:9" x14ac:dyDescent="0.3">
      <c r="H154" s="162"/>
      <c r="I154" s="162"/>
    </row>
    <row r="155" spans="8:9" x14ac:dyDescent="0.3">
      <c r="H155" s="162"/>
      <c r="I155" s="162"/>
    </row>
    <row r="156" spans="8:9" x14ac:dyDescent="0.3">
      <c r="H156" s="162"/>
      <c r="I156" s="162"/>
    </row>
    <row r="157" spans="8:9" x14ac:dyDescent="0.3">
      <c r="H157" s="162"/>
      <c r="I157" s="162"/>
    </row>
    <row r="158" spans="8:9" x14ac:dyDescent="0.3">
      <c r="H158" s="162"/>
      <c r="I158" s="162"/>
    </row>
    <row r="159" spans="8:9" x14ac:dyDescent="0.3">
      <c r="H159" s="162"/>
      <c r="I159" s="162"/>
    </row>
    <row r="160" spans="8:9" x14ac:dyDescent="0.3">
      <c r="H160" s="162"/>
      <c r="I160" s="162"/>
    </row>
    <row r="161" spans="8:9" x14ac:dyDescent="0.3">
      <c r="H161" s="162"/>
      <c r="I161" s="162"/>
    </row>
    <row r="162" spans="8:9" x14ac:dyDescent="0.3">
      <c r="H162" s="162"/>
      <c r="I162" s="162"/>
    </row>
    <row r="163" spans="8:9" x14ac:dyDescent="0.3">
      <c r="H163" s="162"/>
      <c r="I163" s="162"/>
    </row>
    <row r="164" spans="8:9" x14ac:dyDescent="0.3">
      <c r="H164" s="162"/>
      <c r="I164" s="162"/>
    </row>
    <row r="165" spans="8:9" x14ac:dyDescent="0.3">
      <c r="H165" s="162"/>
      <c r="I165" s="162"/>
    </row>
    <row r="166" spans="8:9" x14ac:dyDescent="0.3">
      <c r="H166" s="162"/>
      <c r="I166" s="162"/>
    </row>
    <row r="167" spans="8:9" x14ac:dyDescent="0.3">
      <c r="H167" s="162"/>
      <c r="I167" s="162"/>
    </row>
    <row r="168" spans="8:9" x14ac:dyDescent="0.3">
      <c r="H168" s="162"/>
      <c r="I168" s="162"/>
    </row>
    <row r="169" spans="8:9" x14ac:dyDescent="0.3">
      <c r="H169" s="162"/>
      <c r="I169" s="162"/>
    </row>
    <row r="170" spans="8:9" x14ac:dyDescent="0.3">
      <c r="H170" s="162"/>
      <c r="I170" s="162"/>
    </row>
    <row r="171" spans="8:9" x14ac:dyDescent="0.3">
      <c r="H171" s="162"/>
      <c r="I171" s="162"/>
    </row>
    <row r="172" spans="8:9" x14ac:dyDescent="0.3">
      <c r="H172" s="162"/>
      <c r="I172" s="162"/>
    </row>
    <row r="173" spans="8:9" x14ac:dyDescent="0.3">
      <c r="H173" s="162"/>
      <c r="I173" s="162"/>
    </row>
    <row r="174" spans="8:9" x14ac:dyDescent="0.3">
      <c r="H174" s="162"/>
      <c r="I174" s="162"/>
    </row>
    <row r="175" spans="8:9" x14ac:dyDescent="0.3">
      <c r="H175" s="162"/>
      <c r="I175" s="162"/>
    </row>
    <row r="176" spans="8:9" x14ac:dyDescent="0.3">
      <c r="H176" s="162"/>
      <c r="I176" s="162"/>
    </row>
    <row r="177" spans="8:9" x14ac:dyDescent="0.3">
      <c r="H177" s="162"/>
      <c r="I177" s="162"/>
    </row>
    <row r="178" spans="8:9" x14ac:dyDescent="0.3">
      <c r="H178" s="162"/>
      <c r="I178" s="162"/>
    </row>
    <row r="179" spans="8:9" x14ac:dyDescent="0.3">
      <c r="H179" s="162"/>
      <c r="I179" s="162"/>
    </row>
    <row r="180" spans="8:9" x14ac:dyDescent="0.3">
      <c r="H180" s="162"/>
      <c r="I180" s="162"/>
    </row>
    <row r="181" spans="8:9" x14ac:dyDescent="0.3">
      <c r="H181" s="162"/>
      <c r="I181" s="162"/>
    </row>
    <row r="182" spans="8:9" x14ac:dyDescent="0.3">
      <c r="H182" s="162"/>
      <c r="I182" s="162"/>
    </row>
    <row r="183" spans="8:9" x14ac:dyDescent="0.3">
      <c r="H183" s="162"/>
      <c r="I183" s="162"/>
    </row>
    <row r="184" spans="8:9" x14ac:dyDescent="0.3">
      <c r="H184" s="162"/>
      <c r="I184" s="162"/>
    </row>
    <row r="185" spans="8:9" x14ac:dyDescent="0.3">
      <c r="H185" s="162"/>
      <c r="I185" s="162"/>
    </row>
    <row r="186" spans="8:9" x14ac:dyDescent="0.3">
      <c r="H186" s="162"/>
      <c r="I186" s="162"/>
    </row>
    <row r="187" spans="8:9" x14ac:dyDescent="0.3">
      <c r="H187" s="162"/>
      <c r="I187" s="162"/>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28:I30"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45"/>
  <sheetViews>
    <sheetView showGridLines="0" topLeftCell="A14" zoomScale="65" zoomScaleNormal="65" zoomScaleSheetLayoutView="62" workbookViewId="0">
      <selection activeCell="B1" sqref="B1"/>
    </sheetView>
  </sheetViews>
  <sheetFormatPr defaultColWidth="13.26953125" defaultRowHeight="10" x14ac:dyDescent="0.35"/>
  <cols>
    <col min="1" max="1" width="38.90625" style="1" customWidth="1"/>
    <col min="2" max="2" width="18.36328125" style="1" customWidth="1"/>
    <col min="3" max="4" width="23.453125" style="1" customWidth="1"/>
    <col min="5" max="6" width="21.3632812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 customHeight="1" thickTop="1" x14ac:dyDescent="0.3">
      <c r="A3" s="219"/>
      <c r="B3" s="357" t="s">
        <v>170</v>
      </c>
      <c r="C3" s="357"/>
      <c r="D3" s="357"/>
      <c r="E3" s="357"/>
      <c r="F3" s="357"/>
      <c r="G3" s="57"/>
    </row>
    <row r="4" spans="1:16" ht="32.5" customHeight="1" x14ac:dyDescent="0.35">
      <c r="A4" s="91" t="s">
        <v>172</v>
      </c>
      <c r="B4" s="58">
        <v>5254004</v>
      </c>
      <c r="C4" s="58">
        <v>8425349</v>
      </c>
      <c r="D4" s="97">
        <v>1228.5999999999999</v>
      </c>
      <c r="E4" s="58">
        <v>234</v>
      </c>
      <c r="F4" s="58">
        <v>146</v>
      </c>
      <c r="G4" s="174"/>
      <c r="H4" s="24"/>
      <c r="I4" s="24"/>
      <c r="J4" s="8"/>
      <c r="N4" s="24"/>
      <c r="O4" s="24"/>
      <c r="P4" s="24"/>
    </row>
    <row r="5" spans="1:16" ht="30.5" customHeight="1" x14ac:dyDescent="0.35">
      <c r="A5" s="91" t="s">
        <v>173</v>
      </c>
      <c r="B5" s="58">
        <v>5256860</v>
      </c>
      <c r="C5" s="58">
        <v>8424898</v>
      </c>
      <c r="D5" s="97">
        <v>1229.4000000000001</v>
      </c>
      <c r="E5" s="58">
        <v>234</v>
      </c>
      <c r="F5" s="58">
        <v>146</v>
      </c>
      <c r="G5" s="174"/>
      <c r="H5" s="24"/>
      <c r="I5" s="24"/>
      <c r="J5" s="8"/>
      <c r="N5" s="24"/>
      <c r="O5" s="24"/>
      <c r="P5" s="24"/>
    </row>
    <row r="6" spans="1:16" ht="25.5" customHeight="1" x14ac:dyDescent="0.35">
      <c r="A6" s="91" t="s">
        <v>174</v>
      </c>
      <c r="B6" s="58">
        <v>5303226</v>
      </c>
      <c r="C6" s="58">
        <v>8512338</v>
      </c>
      <c r="D6" s="97">
        <v>1247.5</v>
      </c>
      <c r="E6" s="58">
        <v>235</v>
      </c>
      <c r="F6" s="58">
        <v>147</v>
      </c>
      <c r="G6" s="174"/>
      <c r="H6" s="24"/>
      <c r="I6" s="24"/>
      <c r="J6" s="8"/>
      <c r="N6" s="24"/>
      <c r="O6" s="24"/>
      <c r="P6" s="24"/>
    </row>
    <row r="7" spans="1:16" ht="32.5" customHeight="1" x14ac:dyDescent="0.35">
      <c r="A7" s="91" t="s">
        <v>175</v>
      </c>
      <c r="B7" s="58">
        <v>5301825</v>
      </c>
      <c r="C7" s="58">
        <v>8507566</v>
      </c>
      <c r="D7" s="97">
        <v>1247.5999999999999</v>
      </c>
      <c r="E7" s="58">
        <v>235</v>
      </c>
      <c r="F7" s="58">
        <v>147</v>
      </c>
      <c r="G7" s="174"/>
      <c r="H7" s="24"/>
      <c r="I7" s="24"/>
      <c r="J7" s="8"/>
    </row>
    <row r="8" spans="1:16" ht="32.5" customHeight="1" x14ac:dyDescent="0.35">
      <c r="A8" s="91" t="s">
        <v>176</v>
      </c>
      <c r="B8" s="58">
        <v>5274943</v>
      </c>
      <c r="C8" s="58">
        <v>8453192</v>
      </c>
      <c r="D8" s="97">
        <v>1241.7</v>
      </c>
      <c r="E8" s="58">
        <v>235</v>
      </c>
      <c r="F8" s="58">
        <v>147</v>
      </c>
      <c r="G8" s="174"/>
      <c r="H8" s="24"/>
      <c r="I8" s="24"/>
      <c r="J8" s="8"/>
    </row>
    <row r="9" spans="1:16" ht="32.5" customHeight="1" x14ac:dyDescent="0.35">
      <c r="A9" s="91" t="s">
        <v>177</v>
      </c>
      <c r="B9" s="58">
        <v>5329912</v>
      </c>
      <c r="C9" s="58">
        <v>8532511</v>
      </c>
      <c r="D9" s="97">
        <v>1253.8</v>
      </c>
      <c r="E9" s="58">
        <v>235</v>
      </c>
      <c r="F9" s="58">
        <v>147</v>
      </c>
      <c r="G9" s="174"/>
      <c r="H9" s="24"/>
      <c r="I9" s="24"/>
      <c r="J9" s="8"/>
    </row>
    <row r="10" spans="1:16" ht="32.5" customHeight="1" x14ac:dyDescent="0.35">
      <c r="A10" s="91" t="s">
        <v>178</v>
      </c>
      <c r="B10" s="58">
        <v>5352622</v>
      </c>
      <c r="C10" s="58">
        <v>8562092</v>
      </c>
      <c r="D10" s="97">
        <v>1259.8</v>
      </c>
      <c r="E10" s="58">
        <v>235</v>
      </c>
      <c r="F10" s="58">
        <v>147</v>
      </c>
      <c r="G10" s="174"/>
      <c r="H10" s="24"/>
      <c r="I10" s="24"/>
      <c r="J10" s="8"/>
    </row>
    <row r="11" spans="1:16" ht="32.5" customHeight="1" x14ac:dyDescent="0.35">
      <c r="A11" s="91" t="s">
        <v>179</v>
      </c>
      <c r="B11" s="58">
        <v>5387660</v>
      </c>
      <c r="C11" s="58">
        <v>8608002</v>
      </c>
      <c r="D11" s="97">
        <v>1267.0999999999999</v>
      </c>
      <c r="E11" s="58">
        <v>235</v>
      </c>
      <c r="F11" s="58">
        <v>147</v>
      </c>
      <c r="G11" s="174"/>
      <c r="H11" s="24"/>
      <c r="I11" s="24"/>
      <c r="J11" s="8"/>
    </row>
    <row r="12" spans="1:16" ht="32.5" customHeight="1" x14ac:dyDescent="0.35">
      <c r="A12" s="91" t="s">
        <v>180</v>
      </c>
      <c r="B12" s="58">
        <v>5421474</v>
      </c>
      <c r="C12" s="58">
        <v>8654326</v>
      </c>
      <c r="D12" s="97">
        <v>1274.8</v>
      </c>
      <c r="E12" s="58">
        <v>235</v>
      </c>
      <c r="F12" s="58">
        <v>147</v>
      </c>
      <c r="G12" s="174"/>
      <c r="H12" s="24"/>
      <c r="I12" s="24"/>
      <c r="J12" s="8"/>
    </row>
    <row r="13" spans="1:16" ht="32.5" customHeight="1" thickBot="1" x14ac:dyDescent="0.4">
      <c r="A13" s="175" t="s">
        <v>181</v>
      </c>
      <c r="B13" s="176">
        <v>5451426</v>
      </c>
      <c r="C13" s="176">
        <v>8696594</v>
      </c>
      <c r="D13" s="177">
        <v>1281.7</v>
      </c>
      <c r="E13" s="176">
        <v>235</v>
      </c>
      <c r="F13" s="176">
        <v>147</v>
      </c>
      <c r="G13" s="174"/>
      <c r="H13" s="24"/>
      <c r="I13" s="24"/>
      <c r="J13" s="8"/>
    </row>
    <row r="14" spans="1:16" ht="26.5" customHeight="1" thickTop="1" x14ac:dyDescent="0.35">
      <c r="A14" s="222" t="s">
        <v>196</v>
      </c>
      <c r="B14" s="223"/>
      <c r="C14" s="223"/>
      <c r="D14" s="224">
        <v>12532</v>
      </c>
      <c r="E14" s="225"/>
      <c r="F14" s="225"/>
      <c r="G14" s="174"/>
      <c r="H14" s="268"/>
      <c r="I14" s="24"/>
      <c r="J14" s="8"/>
    </row>
    <row r="15" spans="1:16" ht="26.5" customHeight="1" x14ac:dyDescent="0.35">
      <c r="A15" s="222" t="s">
        <v>162</v>
      </c>
      <c r="B15" s="223">
        <v>5333395</v>
      </c>
      <c r="C15" s="223">
        <v>8537687</v>
      </c>
      <c r="D15" s="224"/>
      <c r="E15" s="225"/>
      <c r="F15" s="225"/>
      <c r="G15" s="174"/>
      <c r="H15" s="269"/>
      <c r="I15" s="24"/>
      <c r="J15" s="8"/>
    </row>
    <row r="16" spans="1:16" ht="26.5" customHeight="1" thickBot="1" x14ac:dyDescent="0.4">
      <c r="A16" s="228" t="s">
        <v>163</v>
      </c>
      <c r="B16" s="229"/>
      <c r="C16" s="230"/>
      <c r="D16" s="231"/>
      <c r="E16" s="229">
        <v>235</v>
      </c>
      <c r="F16" s="229">
        <v>147</v>
      </c>
      <c r="G16" s="174"/>
      <c r="H16" s="269"/>
      <c r="I16" s="24"/>
      <c r="J16" s="8"/>
    </row>
    <row r="17" spans="1:12" ht="38" customHeight="1" thickTop="1" x14ac:dyDescent="0.3">
      <c r="A17" s="221"/>
      <c r="B17" s="357" t="s">
        <v>171</v>
      </c>
      <c r="C17" s="357"/>
      <c r="D17" s="357"/>
      <c r="E17" s="357"/>
      <c r="F17" s="357"/>
      <c r="G17" s="174"/>
      <c r="H17" s="269"/>
      <c r="I17" s="24"/>
      <c r="J17" s="8"/>
    </row>
    <row r="18" spans="1:12" ht="38" customHeight="1" x14ac:dyDescent="0.35">
      <c r="A18" s="91" t="s">
        <v>182</v>
      </c>
      <c r="B18" s="58">
        <v>5467289</v>
      </c>
      <c r="C18" s="58">
        <v>8717588</v>
      </c>
      <c r="D18" s="97">
        <v>1442.4</v>
      </c>
      <c r="E18" s="58">
        <v>264</v>
      </c>
      <c r="F18" s="58">
        <v>165</v>
      </c>
      <c r="G18" s="323"/>
      <c r="H18" s="269"/>
      <c r="I18" s="24"/>
      <c r="J18" s="8"/>
    </row>
    <row r="19" spans="1:12" ht="38" customHeight="1" x14ac:dyDescent="0.35">
      <c r="A19" s="91" t="s">
        <v>184</v>
      </c>
      <c r="B19" s="58">
        <v>5476234</v>
      </c>
      <c r="C19" s="58">
        <v>8726321</v>
      </c>
      <c r="D19" s="97">
        <v>1437</v>
      </c>
      <c r="E19" s="58">
        <v>262</v>
      </c>
      <c r="F19" s="58">
        <v>165</v>
      </c>
      <c r="G19" s="174"/>
      <c r="H19" s="269"/>
      <c r="I19" s="24"/>
      <c r="J19" s="8"/>
    </row>
    <row r="20" spans="1:12" ht="38" customHeight="1" x14ac:dyDescent="0.35">
      <c r="A20" s="91" t="s">
        <v>211</v>
      </c>
      <c r="B20" s="58">
        <v>5601106</v>
      </c>
      <c r="C20" s="58">
        <v>8910592</v>
      </c>
      <c r="D20" s="97">
        <v>1274.7</v>
      </c>
      <c r="E20" s="58">
        <v>228</v>
      </c>
      <c r="F20" s="58">
        <v>143</v>
      </c>
      <c r="G20" s="174"/>
      <c r="H20" s="269"/>
      <c r="I20" s="24"/>
      <c r="J20" s="8"/>
    </row>
    <row r="21" spans="1:12" ht="38" customHeight="1" x14ac:dyDescent="0.35">
      <c r="A21" s="91" t="s">
        <v>173</v>
      </c>
      <c r="B21" s="58">
        <v>5544365</v>
      </c>
      <c r="C21" s="58">
        <v>8818317</v>
      </c>
      <c r="D21" s="97">
        <v>1356.3</v>
      </c>
      <c r="E21" s="58">
        <v>245</v>
      </c>
      <c r="F21" s="58">
        <v>154</v>
      </c>
      <c r="G21" s="174"/>
      <c r="H21" s="269"/>
      <c r="I21" s="24"/>
      <c r="J21" s="8"/>
    </row>
    <row r="22" spans="1:12" s="152" customFormat="1" ht="32.5" customHeight="1" thickBot="1" x14ac:dyDescent="0.35">
      <c r="A22" s="175" t="s">
        <v>174</v>
      </c>
      <c r="B22" s="176">
        <v>5507802</v>
      </c>
      <c r="C22" s="176">
        <v>8750654</v>
      </c>
      <c r="D22" s="177">
        <v>1365.4</v>
      </c>
      <c r="E22" s="176">
        <v>248</v>
      </c>
      <c r="F22" s="176">
        <v>156</v>
      </c>
      <c r="G22" s="178"/>
      <c r="H22" s="270"/>
      <c r="I22" s="179"/>
      <c r="J22" s="180"/>
    </row>
    <row r="23" spans="1:12" ht="26.5" customHeight="1" thickTop="1" x14ac:dyDescent="0.2">
      <c r="A23" s="222" t="s">
        <v>197</v>
      </c>
      <c r="B23" s="223"/>
      <c r="C23" s="223"/>
      <c r="D23" s="224">
        <v>6875.8000000000011</v>
      </c>
      <c r="E23" s="225"/>
      <c r="F23" s="225"/>
      <c r="G23" s="174"/>
      <c r="H23" s="268"/>
      <c r="I23" s="24"/>
      <c r="J23" s="8"/>
      <c r="L23" s="152"/>
    </row>
    <row r="24" spans="1:12" ht="26.5" customHeight="1" x14ac:dyDescent="0.2">
      <c r="A24" s="222" t="s">
        <v>160</v>
      </c>
      <c r="B24" s="223">
        <v>5519359</v>
      </c>
      <c r="C24" s="223">
        <v>8784694</v>
      </c>
      <c r="D24" s="224"/>
      <c r="E24" s="225"/>
      <c r="F24" s="225"/>
      <c r="G24" s="174"/>
      <c r="H24" s="269"/>
      <c r="I24" s="24"/>
      <c r="J24" s="8"/>
      <c r="L24" s="152"/>
    </row>
    <row r="25" spans="1:12" ht="26.5" customHeight="1" thickBot="1" x14ac:dyDescent="0.25">
      <c r="A25" s="228" t="s">
        <v>161</v>
      </c>
      <c r="B25" s="229"/>
      <c r="C25" s="230"/>
      <c r="D25" s="231"/>
      <c r="E25" s="229">
        <v>249</v>
      </c>
      <c r="F25" s="229">
        <v>157</v>
      </c>
      <c r="G25" s="174"/>
      <c r="H25" s="269"/>
      <c r="I25" s="24"/>
      <c r="J25" s="8"/>
      <c r="L25" s="152"/>
    </row>
    <row r="26" spans="1:12" ht="13" customHeight="1" thickTop="1" x14ac:dyDescent="0.3">
      <c r="A26" s="359"/>
      <c r="B26" s="359"/>
      <c r="C26" s="359"/>
      <c r="D26" s="359"/>
      <c r="E26" s="359"/>
      <c r="F26" s="359"/>
      <c r="G26" s="174"/>
      <c r="H26" s="269"/>
      <c r="I26" s="24"/>
      <c r="J26" s="8"/>
      <c r="L26" s="152"/>
    </row>
    <row r="27" spans="1:12" ht="95.5" customHeight="1" x14ac:dyDescent="0.2">
      <c r="A27" s="350" t="s">
        <v>204</v>
      </c>
      <c r="B27" s="350"/>
      <c r="C27" s="350"/>
      <c r="D27" s="350"/>
      <c r="E27" s="350"/>
      <c r="F27" s="350"/>
      <c r="H27" s="271"/>
      <c r="L27" s="152"/>
    </row>
    <row r="28" spans="1:12" ht="114" customHeight="1" x14ac:dyDescent="0.2">
      <c r="A28" s="358" t="s">
        <v>218</v>
      </c>
      <c r="B28" s="358"/>
      <c r="C28" s="358"/>
      <c r="D28" s="358"/>
      <c r="E28" s="358"/>
      <c r="F28" s="358"/>
      <c r="H28" s="271"/>
      <c r="L28" s="152"/>
    </row>
    <row r="29" spans="1:12" ht="26" customHeight="1" x14ac:dyDescent="0.3">
      <c r="A29" s="137" t="str">
        <f>+INDICE!B10</f>
        <v xml:space="preserve"> Lettura dati 26 giugno 2023</v>
      </c>
      <c r="B29" s="6"/>
      <c r="E29" s="53"/>
      <c r="L29" s="152"/>
    </row>
    <row r="30" spans="1:12" x14ac:dyDescent="0.2">
      <c r="L30" s="152"/>
    </row>
    <row r="31" spans="1:12" x14ac:dyDescent="0.2">
      <c r="B31" s="4"/>
      <c r="L31" s="152"/>
    </row>
    <row r="32" spans="1:12" x14ac:dyDescent="0.2">
      <c r="B32" s="4"/>
      <c r="L32" s="152"/>
    </row>
    <row r="33" spans="2:12" x14ac:dyDescent="0.2">
      <c r="B33" s="4"/>
      <c r="L33" s="152"/>
    </row>
    <row r="34" spans="2:12" x14ac:dyDescent="0.2">
      <c r="B34" s="4"/>
      <c r="L34" s="152"/>
    </row>
    <row r="35" spans="2:12" x14ac:dyDescent="0.2">
      <c r="B35" s="4"/>
      <c r="L35" s="152"/>
    </row>
    <row r="36" spans="2:12" x14ac:dyDescent="0.2">
      <c r="B36" s="4"/>
      <c r="L36" s="152"/>
    </row>
    <row r="37" spans="2:12" x14ac:dyDescent="0.2">
      <c r="B37" s="4"/>
      <c r="L37" s="152"/>
    </row>
    <row r="38" spans="2:12" x14ac:dyDescent="0.2">
      <c r="B38" s="4"/>
      <c r="L38" s="152"/>
    </row>
    <row r="39" spans="2:12" x14ac:dyDescent="0.2">
      <c r="B39" s="4"/>
      <c r="L39" s="152"/>
    </row>
    <row r="40" spans="2:12" x14ac:dyDescent="0.2">
      <c r="B40" s="4"/>
      <c r="L40" s="152"/>
    </row>
    <row r="41" spans="2:12" x14ac:dyDescent="0.2">
      <c r="B41" s="4"/>
      <c r="L41" s="152"/>
    </row>
    <row r="42" spans="2:12" x14ac:dyDescent="0.2">
      <c r="B42" s="4"/>
      <c r="L42" s="152"/>
    </row>
    <row r="43" spans="2:12" x14ac:dyDescent="0.2">
      <c r="B43" s="4"/>
      <c r="L43" s="152"/>
    </row>
    <row r="44" spans="2:12" x14ac:dyDescent="0.35">
      <c r="B44" s="4"/>
    </row>
    <row r="45" spans="2:12" x14ac:dyDescent="0.35">
      <c r="B45" s="4"/>
    </row>
  </sheetData>
  <mergeCells count="5">
    <mergeCell ref="A27:F27"/>
    <mergeCell ref="B17:F17"/>
    <mergeCell ref="B3:F3"/>
    <mergeCell ref="A28:F28"/>
    <mergeCell ref="A26:F26"/>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view="pageBreakPreview" topLeftCell="A11" zoomScale="62" zoomScaleNormal="58" zoomScaleSheetLayoutView="62" workbookViewId="0">
      <selection activeCell="B1" sqref="B1"/>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133</v>
      </c>
      <c r="B1" s="87"/>
      <c r="C1" s="87"/>
      <c r="D1" s="87"/>
      <c r="E1" s="87"/>
      <c r="F1" s="87"/>
      <c r="G1" s="87"/>
      <c r="H1" s="87"/>
      <c r="I1" s="87"/>
      <c r="J1" s="49"/>
      <c r="K1" s="49"/>
      <c r="L1" s="94"/>
      <c r="M1" s="94"/>
      <c r="N1" s="94"/>
      <c r="O1" s="94"/>
      <c r="P1" s="94"/>
      <c r="Q1" s="94"/>
      <c r="R1" s="94"/>
      <c r="S1" s="94"/>
    </row>
    <row r="2" spans="1:19" ht="43.5" customHeight="1" thickTop="1" x14ac:dyDescent="0.35">
      <c r="A2" s="182"/>
      <c r="B2" s="365" t="s">
        <v>36</v>
      </c>
      <c r="C2" s="365"/>
      <c r="D2" s="365"/>
      <c r="E2" s="365"/>
      <c r="F2" s="365"/>
      <c r="G2" s="365"/>
      <c r="H2" s="365"/>
      <c r="I2" s="365"/>
      <c r="J2" s="365"/>
      <c r="K2" s="365"/>
      <c r="L2" s="147"/>
      <c r="M2" s="147"/>
      <c r="N2" s="147"/>
      <c r="O2" s="147"/>
      <c r="P2" s="147"/>
      <c r="Q2" s="147"/>
    </row>
    <row r="3" spans="1:19" ht="19.5" customHeight="1" x14ac:dyDescent="0.35">
      <c r="A3" s="363" t="s">
        <v>31</v>
      </c>
      <c r="B3" s="361" t="s">
        <v>3</v>
      </c>
      <c r="C3" s="362"/>
      <c r="D3" s="361" t="s">
        <v>22</v>
      </c>
      <c r="E3" s="362"/>
      <c r="F3" s="361" t="s">
        <v>23</v>
      </c>
      <c r="G3" s="362"/>
      <c r="H3" s="361" t="s">
        <v>70</v>
      </c>
      <c r="I3" s="362"/>
      <c r="J3" s="361" t="s">
        <v>86</v>
      </c>
      <c r="K3" s="362"/>
    </row>
    <row r="4" spans="1:19" ht="76.5" customHeight="1" thickBot="1" x14ac:dyDescent="0.4">
      <c r="A4" s="364"/>
      <c r="B4" s="59" t="s">
        <v>114</v>
      </c>
      <c r="C4" s="59" t="s">
        <v>96</v>
      </c>
      <c r="D4" s="59" t="s">
        <v>114</v>
      </c>
      <c r="E4" s="59" t="s">
        <v>96</v>
      </c>
      <c r="F4" s="59" t="s">
        <v>114</v>
      </c>
      <c r="G4" s="59" t="s">
        <v>96</v>
      </c>
      <c r="H4" s="59" t="s">
        <v>114</v>
      </c>
      <c r="I4" s="59" t="s">
        <v>96</v>
      </c>
      <c r="J4" s="59" t="s">
        <v>114</v>
      </c>
      <c r="K4" s="59" t="s">
        <v>96</v>
      </c>
    </row>
    <row r="5" spans="1:19" ht="21.5" customHeight="1" thickTop="1" x14ac:dyDescent="0.35">
      <c r="A5" s="113" t="s">
        <v>24</v>
      </c>
      <c r="B5" s="58">
        <v>2649409</v>
      </c>
      <c r="C5" s="58">
        <v>130</v>
      </c>
      <c r="D5" s="58">
        <v>2653849</v>
      </c>
      <c r="E5" s="58">
        <v>130</v>
      </c>
      <c r="F5" s="58">
        <v>2673361</v>
      </c>
      <c r="G5" s="58">
        <v>130</v>
      </c>
      <c r="H5" s="58">
        <v>2675333</v>
      </c>
      <c r="I5" s="58">
        <v>130</v>
      </c>
      <c r="J5" s="58">
        <v>2667614</v>
      </c>
      <c r="K5" s="58">
        <v>131</v>
      </c>
    </row>
    <row r="6" spans="1:19" ht="21.75" customHeight="1" x14ac:dyDescent="0.35">
      <c r="A6" s="113" t="s">
        <v>25</v>
      </c>
      <c r="B6" s="58">
        <v>2128536</v>
      </c>
      <c r="C6" s="58">
        <v>280</v>
      </c>
      <c r="D6" s="58">
        <v>2128006</v>
      </c>
      <c r="E6" s="58">
        <v>280</v>
      </c>
      <c r="F6" s="58">
        <v>2144207</v>
      </c>
      <c r="G6" s="58">
        <v>281</v>
      </c>
      <c r="H6" s="58">
        <v>2140943</v>
      </c>
      <c r="I6" s="58">
        <v>282</v>
      </c>
      <c r="J6" s="58">
        <v>2128318</v>
      </c>
      <c r="K6" s="58">
        <v>282</v>
      </c>
    </row>
    <row r="7" spans="1:19" ht="21.75" customHeight="1" x14ac:dyDescent="0.35">
      <c r="A7" s="113" t="s">
        <v>26</v>
      </c>
      <c r="B7" s="58">
        <v>403416</v>
      </c>
      <c r="C7" s="58">
        <v>537</v>
      </c>
      <c r="D7" s="58">
        <v>402782</v>
      </c>
      <c r="E7" s="58">
        <v>537</v>
      </c>
      <c r="F7" s="58">
        <v>410729</v>
      </c>
      <c r="G7" s="58">
        <v>540</v>
      </c>
      <c r="H7" s="58">
        <v>410532</v>
      </c>
      <c r="I7" s="58">
        <v>540</v>
      </c>
      <c r="J7" s="58">
        <v>405409</v>
      </c>
      <c r="K7" s="58">
        <v>541</v>
      </c>
    </row>
    <row r="8" spans="1:19" ht="21.75" customHeight="1" x14ac:dyDescent="0.35">
      <c r="A8" s="113" t="s">
        <v>27</v>
      </c>
      <c r="B8" s="58">
        <v>59413</v>
      </c>
      <c r="C8" s="58">
        <v>913</v>
      </c>
      <c r="D8" s="58">
        <v>59171</v>
      </c>
      <c r="E8" s="58">
        <v>914</v>
      </c>
      <c r="F8" s="58">
        <v>61224</v>
      </c>
      <c r="G8" s="58">
        <v>917</v>
      </c>
      <c r="H8" s="58">
        <v>61296</v>
      </c>
      <c r="I8" s="58">
        <v>918</v>
      </c>
      <c r="J8" s="58">
        <v>60185</v>
      </c>
      <c r="K8" s="58">
        <v>919</v>
      </c>
    </row>
    <row r="9" spans="1:19" ht="21.75" customHeight="1" x14ac:dyDescent="0.35">
      <c r="A9" s="113" t="s">
        <v>28</v>
      </c>
      <c r="B9" s="58">
        <v>10031</v>
      </c>
      <c r="C9" s="58">
        <v>1180</v>
      </c>
      <c r="D9" s="58">
        <v>9908</v>
      </c>
      <c r="E9" s="58">
        <v>1183</v>
      </c>
      <c r="F9" s="58">
        <v>10419</v>
      </c>
      <c r="G9" s="58">
        <v>1189</v>
      </c>
      <c r="H9" s="58">
        <v>10416</v>
      </c>
      <c r="I9" s="58">
        <v>1191</v>
      </c>
      <c r="J9" s="58">
        <v>10167</v>
      </c>
      <c r="K9" s="58">
        <v>1193</v>
      </c>
    </row>
    <row r="10" spans="1:19" ht="21.75" customHeight="1" x14ac:dyDescent="0.35">
      <c r="A10" s="113" t="s">
        <v>29</v>
      </c>
      <c r="B10" s="58">
        <v>3199</v>
      </c>
      <c r="C10" s="58">
        <v>1570</v>
      </c>
      <c r="D10" s="58">
        <v>3144</v>
      </c>
      <c r="E10" s="58">
        <v>1574</v>
      </c>
      <c r="F10" s="58">
        <v>3286</v>
      </c>
      <c r="G10" s="58">
        <v>1580</v>
      </c>
      <c r="H10" s="58">
        <v>3305</v>
      </c>
      <c r="I10" s="58">
        <v>1580</v>
      </c>
      <c r="J10" s="58">
        <v>3250</v>
      </c>
      <c r="K10" s="58">
        <v>1584</v>
      </c>
    </row>
    <row r="11" spans="1:19" ht="35" customHeight="1" thickBot="1" x14ac:dyDescent="0.4">
      <c r="A11" s="61" t="s">
        <v>54</v>
      </c>
      <c r="B11" s="114">
        <v>5254004</v>
      </c>
      <c r="C11" s="114">
        <v>234</v>
      </c>
      <c r="D11" s="114">
        <v>5256860</v>
      </c>
      <c r="E11" s="114">
        <v>234</v>
      </c>
      <c r="F11" s="114">
        <v>5303226</v>
      </c>
      <c r="G11" s="114">
        <v>235</v>
      </c>
      <c r="H11" s="114">
        <v>5301825</v>
      </c>
      <c r="I11" s="114">
        <v>235</v>
      </c>
      <c r="J11" s="114">
        <v>5274943</v>
      </c>
      <c r="K11" s="114">
        <v>235</v>
      </c>
      <c r="L11" s="94"/>
      <c r="M11" s="94"/>
      <c r="N11" s="94"/>
      <c r="O11" s="94"/>
      <c r="P11" s="94"/>
      <c r="Q11" s="94"/>
    </row>
    <row r="12" spans="1:19" ht="8.5" customHeight="1" thickTop="1" x14ac:dyDescent="0.35">
      <c r="B12" s="149"/>
      <c r="C12" s="149"/>
      <c r="D12" s="149"/>
      <c r="E12" s="149"/>
      <c r="F12" s="149"/>
      <c r="G12" s="149"/>
      <c r="H12" s="149"/>
      <c r="I12" s="149"/>
      <c r="J12" s="149"/>
      <c r="K12" s="149"/>
      <c r="L12" s="150"/>
      <c r="M12" s="150"/>
      <c r="N12" s="150"/>
      <c r="O12" s="150"/>
      <c r="P12" s="150"/>
      <c r="Q12" s="150"/>
    </row>
    <row r="13" spans="1:19" ht="9" customHeight="1" x14ac:dyDescent="0.35">
      <c r="B13" s="6"/>
      <c r="C13" s="6"/>
      <c r="D13" s="5"/>
      <c r="E13" s="5"/>
      <c r="F13" s="5"/>
    </row>
    <row r="14" spans="1:19" s="3" customFormat="1" x14ac:dyDescent="0.35">
      <c r="A14" s="1"/>
      <c r="B14" s="94"/>
      <c r="C14" s="153"/>
      <c r="D14" s="148"/>
      <c r="E14" s="148"/>
      <c r="F14" s="148"/>
      <c r="G14" s="148"/>
      <c r="H14" s="148"/>
      <c r="I14" s="148"/>
      <c r="J14" s="148"/>
      <c r="K14" s="148"/>
    </row>
    <row r="15" spans="1:19" s="152" customFormat="1" ht="37.5" customHeight="1" x14ac:dyDescent="0.25">
      <c r="A15" s="181"/>
      <c r="B15" s="366" t="s">
        <v>36</v>
      </c>
      <c r="C15" s="366"/>
      <c r="D15" s="366"/>
      <c r="E15" s="366"/>
      <c r="F15" s="366"/>
      <c r="G15" s="366"/>
      <c r="H15" s="366"/>
      <c r="I15" s="366"/>
      <c r="J15" s="366"/>
      <c r="K15" s="366"/>
      <c r="L15" s="151"/>
      <c r="M15" s="151"/>
      <c r="N15" s="151"/>
      <c r="O15" s="151"/>
      <c r="P15" s="151"/>
      <c r="Q15" s="151"/>
    </row>
    <row r="16" spans="1:19" ht="21.5" customHeight="1" x14ac:dyDescent="0.35">
      <c r="A16" s="363" t="s">
        <v>31</v>
      </c>
      <c r="B16" s="361" t="s">
        <v>88</v>
      </c>
      <c r="C16" s="362"/>
      <c r="D16" s="361" t="s">
        <v>116</v>
      </c>
      <c r="E16" s="362"/>
      <c r="F16" s="361" t="s">
        <v>119</v>
      </c>
      <c r="G16" s="362"/>
      <c r="H16" s="361" t="s">
        <v>120</v>
      </c>
      <c r="I16" s="362"/>
      <c r="J16" s="361" t="s">
        <v>123</v>
      </c>
      <c r="K16" s="362"/>
    </row>
    <row r="17" spans="1:13" ht="63" customHeight="1" thickBot="1" x14ac:dyDescent="0.4">
      <c r="A17" s="364"/>
      <c r="B17" s="59" t="s">
        <v>114</v>
      </c>
      <c r="C17" s="59" t="s">
        <v>96</v>
      </c>
      <c r="D17" s="59" t="s">
        <v>114</v>
      </c>
      <c r="E17" s="59" t="s">
        <v>96</v>
      </c>
      <c r="F17" s="59" t="s">
        <v>114</v>
      </c>
      <c r="G17" s="59" t="s">
        <v>96</v>
      </c>
      <c r="H17" s="59" t="s">
        <v>114</v>
      </c>
      <c r="I17" s="59" t="s">
        <v>96</v>
      </c>
      <c r="J17" s="59" t="s">
        <v>114</v>
      </c>
      <c r="K17" s="59" t="s">
        <v>96</v>
      </c>
    </row>
    <row r="18" spans="1:13" ht="21.5" customHeight="1" thickTop="1" x14ac:dyDescent="0.35">
      <c r="A18" s="113" t="s">
        <v>24</v>
      </c>
      <c r="B18" s="58">
        <v>2703566</v>
      </c>
      <c r="C18" s="58">
        <v>131</v>
      </c>
      <c r="D18" s="58">
        <v>2720581</v>
      </c>
      <c r="E18" s="58">
        <v>131</v>
      </c>
      <c r="F18" s="58">
        <v>2746088</v>
      </c>
      <c r="G18" s="58">
        <v>131</v>
      </c>
      <c r="H18" s="58">
        <v>2770111</v>
      </c>
      <c r="I18" s="58">
        <v>131</v>
      </c>
      <c r="J18" s="58">
        <v>2790722</v>
      </c>
      <c r="K18" s="58">
        <v>131</v>
      </c>
    </row>
    <row r="19" spans="1:13" ht="21.5" customHeight="1" x14ac:dyDescent="0.35">
      <c r="A19" s="113" t="s">
        <v>25</v>
      </c>
      <c r="B19" s="58">
        <v>2143185</v>
      </c>
      <c r="C19" s="58">
        <v>282</v>
      </c>
      <c r="D19" s="58">
        <v>2148182</v>
      </c>
      <c r="E19" s="58">
        <v>283</v>
      </c>
      <c r="F19" s="58">
        <v>2156659</v>
      </c>
      <c r="G19" s="58">
        <v>283</v>
      </c>
      <c r="H19" s="58">
        <v>2164426</v>
      </c>
      <c r="I19" s="58">
        <v>283</v>
      </c>
      <c r="J19" s="58">
        <v>2171517</v>
      </c>
      <c r="K19" s="58">
        <v>283</v>
      </c>
    </row>
    <row r="20" spans="1:13" ht="21.5" customHeight="1" x14ac:dyDescent="0.35">
      <c r="A20" s="113" t="s">
        <v>26</v>
      </c>
      <c r="B20" s="58">
        <v>408655</v>
      </c>
      <c r="C20" s="58">
        <v>542</v>
      </c>
      <c r="D20" s="58">
        <v>409099</v>
      </c>
      <c r="E20" s="58">
        <v>542</v>
      </c>
      <c r="F20" s="58">
        <v>409918</v>
      </c>
      <c r="G20" s="58">
        <v>543</v>
      </c>
      <c r="H20" s="58">
        <v>411417</v>
      </c>
      <c r="I20" s="58">
        <v>543</v>
      </c>
      <c r="J20" s="58">
        <v>413092</v>
      </c>
      <c r="K20" s="58">
        <v>544</v>
      </c>
    </row>
    <row r="21" spans="1:13" ht="21.5" customHeight="1" x14ac:dyDescent="0.35">
      <c r="A21" s="113" t="s">
        <v>27</v>
      </c>
      <c r="B21" s="58">
        <v>60864</v>
      </c>
      <c r="C21" s="58">
        <v>921</v>
      </c>
      <c r="D21" s="58">
        <v>60980</v>
      </c>
      <c r="E21" s="58">
        <v>921</v>
      </c>
      <c r="F21" s="58">
        <v>61197</v>
      </c>
      <c r="G21" s="58">
        <v>922</v>
      </c>
      <c r="H21" s="58">
        <v>61626</v>
      </c>
      <c r="I21" s="58">
        <v>923</v>
      </c>
      <c r="J21" s="58">
        <v>62111</v>
      </c>
      <c r="K21" s="58">
        <v>924</v>
      </c>
    </row>
    <row r="22" spans="1:13" ht="21.5" customHeight="1" x14ac:dyDescent="0.35">
      <c r="A22" s="113" t="s">
        <v>28</v>
      </c>
      <c r="B22" s="58">
        <v>10356</v>
      </c>
      <c r="C22" s="58">
        <v>1195</v>
      </c>
      <c r="D22" s="58">
        <v>10442</v>
      </c>
      <c r="E22" s="58">
        <v>1196</v>
      </c>
      <c r="F22" s="58">
        <v>10440</v>
      </c>
      <c r="G22" s="58">
        <v>1195</v>
      </c>
      <c r="H22" s="58">
        <v>10494</v>
      </c>
      <c r="I22" s="58">
        <v>1196</v>
      </c>
      <c r="J22" s="58">
        <v>10545</v>
      </c>
      <c r="K22" s="58">
        <v>1196</v>
      </c>
    </row>
    <row r="23" spans="1:13" ht="21.5" customHeight="1" x14ac:dyDescent="0.35">
      <c r="A23" s="113" t="s">
        <v>29</v>
      </c>
      <c r="B23" s="58">
        <v>3286</v>
      </c>
      <c r="C23" s="58">
        <v>1584</v>
      </c>
      <c r="D23" s="58">
        <v>3338</v>
      </c>
      <c r="E23" s="58">
        <v>1594</v>
      </c>
      <c r="F23" s="58">
        <v>3358</v>
      </c>
      <c r="G23" s="58">
        <v>1592</v>
      </c>
      <c r="H23" s="58">
        <v>3400</v>
      </c>
      <c r="I23" s="58">
        <v>1599</v>
      </c>
      <c r="J23" s="58">
        <v>3439</v>
      </c>
      <c r="K23" s="58">
        <v>1598</v>
      </c>
    </row>
    <row r="24" spans="1:13" ht="42" customHeight="1" thickBot="1" x14ac:dyDescent="0.4">
      <c r="A24" s="61" t="s">
        <v>54</v>
      </c>
      <c r="B24" s="114">
        <v>5329912</v>
      </c>
      <c r="C24" s="114">
        <v>235</v>
      </c>
      <c r="D24" s="114">
        <v>5352622</v>
      </c>
      <c r="E24" s="114">
        <v>235</v>
      </c>
      <c r="F24" s="114">
        <v>5387660</v>
      </c>
      <c r="G24" s="114">
        <v>235</v>
      </c>
      <c r="H24" s="114">
        <v>5421474</v>
      </c>
      <c r="I24" s="114">
        <v>235</v>
      </c>
      <c r="J24" s="114">
        <v>5451426</v>
      </c>
      <c r="K24" s="114">
        <v>235</v>
      </c>
    </row>
    <row r="25" spans="1:13" ht="63" customHeight="1" thickTop="1" x14ac:dyDescent="0.35">
      <c r="A25" s="360" t="s">
        <v>205</v>
      </c>
      <c r="B25" s="360"/>
      <c r="C25" s="360"/>
      <c r="D25" s="360"/>
      <c r="E25" s="360"/>
      <c r="F25" s="360"/>
      <c r="G25" s="360"/>
      <c r="H25" s="360"/>
      <c r="I25" s="360"/>
      <c r="J25" s="360"/>
      <c r="K25" s="360"/>
      <c r="L25" s="150"/>
      <c r="M25" s="150"/>
    </row>
    <row r="26" spans="1:13" ht="30" customHeight="1" x14ac:dyDescent="0.3">
      <c r="A26" s="54" t="str">
        <f>+INDICE!B10</f>
        <v xml:space="preserve"> Lettura dati 26 giugno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31"/>
  <sheetViews>
    <sheetView showGridLines="0" view="pageBreakPreview" zoomScale="57" zoomScaleNormal="58" zoomScaleSheetLayoutView="57" workbookViewId="0">
      <selection activeCell="B1" sqref="B1"/>
    </sheetView>
  </sheetViews>
  <sheetFormatPr defaultColWidth="13.26953125" defaultRowHeight="10" x14ac:dyDescent="0.35"/>
  <cols>
    <col min="1" max="1" width="30" style="1" customWidth="1"/>
    <col min="2" max="2" width="25.7265625" style="1" customWidth="1"/>
    <col min="3" max="3" width="20.1796875" style="1" customWidth="1"/>
    <col min="4" max="4" width="22.08984375" style="94" customWidth="1"/>
    <col min="5" max="11" width="17" style="94" customWidth="1"/>
    <col min="12" max="12" width="15.54296875" style="94"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185</v>
      </c>
      <c r="B1" s="87"/>
      <c r="C1" s="87"/>
      <c r="D1" s="87"/>
      <c r="E1" s="87"/>
      <c r="F1" s="87"/>
      <c r="G1" s="87"/>
      <c r="H1" s="87"/>
      <c r="I1" s="87"/>
      <c r="J1" s="87"/>
      <c r="K1" s="87"/>
      <c r="M1" s="94"/>
      <c r="N1" s="94"/>
      <c r="O1" s="94"/>
      <c r="P1" s="94"/>
      <c r="Q1" s="94"/>
      <c r="R1" s="94"/>
      <c r="S1" s="94"/>
    </row>
    <row r="2" spans="1:19" ht="43.5" customHeight="1" thickTop="1" x14ac:dyDescent="0.35">
      <c r="A2" s="183"/>
      <c r="B2" s="366" t="s">
        <v>36</v>
      </c>
      <c r="C2" s="366"/>
      <c r="D2" s="366"/>
      <c r="E2" s="366"/>
      <c r="F2" s="366"/>
      <c r="G2" s="366"/>
      <c r="H2" s="366"/>
      <c r="I2" s="366"/>
      <c r="J2" s="366"/>
      <c r="K2" s="366"/>
      <c r="L2" s="147"/>
      <c r="M2" s="147"/>
      <c r="N2" s="147"/>
      <c r="O2" s="147"/>
      <c r="P2" s="147"/>
      <c r="Q2" s="147"/>
    </row>
    <row r="3" spans="1:19" ht="19.5" customHeight="1" x14ac:dyDescent="0.35">
      <c r="A3" s="363" t="s">
        <v>31</v>
      </c>
      <c r="B3" s="361" t="s">
        <v>131</v>
      </c>
      <c r="C3" s="362"/>
      <c r="D3" s="361" t="s">
        <v>198</v>
      </c>
      <c r="E3" s="362"/>
      <c r="F3" s="361" t="s">
        <v>207</v>
      </c>
      <c r="G3" s="362"/>
      <c r="H3" s="361" t="s">
        <v>214</v>
      </c>
      <c r="I3" s="362"/>
      <c r="J3" s="361" t="s">
        <v>224</v>
      </c>
      <c r="K3" s="362"/>
    </row>
    <row r="4" spans="1:19" ht="76.5" customHeight="1" thickBot="1" x14ac:dyDescent="0.4">
      <c r="A4" s="364"/>
      <c r="B4" s="59" t="s">
        <v>114</v>
      </c>
      <c r="C4" s="59" t="s">
        <v>96</v>
      </c>
      <c r="D4" s="59" t="s">
        <v>114</v>
      </c>
      <c r="E4" s="59" t="s">
        <v>96</v>
      </c>
      <c r="F4" s="59" t="s">
        <v>114</v>
      </c>
      <c r="G4" s="59" t="s">
        <v>96</v>
      </c>
      <c r="H4" s="59" t="s">
        <v>114</v>
      </c>
      <c r="I4" s="59" t="s">
        <v>96</v>
      </c>
      <c r="J4" s="59" t="s">
        <v>114</v>
      </c>
      <c r="K4" s="59" t="s">
        <v>96</v>
      </c>
    </row>
    <row r="5" spans="1:19" ht="21.5" customHeight="1" thickTop="1" x14ac:dyDescent="0.35">
      <c r="A5" s="113" t="s">
        <v>24</v>
      </c>
      <c r="B5" s="58">
        <v>2803246</v>
      </c>
      <c r="C5" s="58">
        <v>148</v>
      </c>
      <c r="D5" s="58">
        <v>2812762</v>
      </c>
      <c r="E5" s="58">
        <v>147</v>
      </c>
      <c r="F5" s="58">
        <v>2891568</v>
      </c>
      <c r="G5" s="58">
        <v>122</v>
      </c>
      <c r="H5" s="58">
        <v>2863391</v>
      </c>
      <c r="I5" s="58">
        <v>133</v>
      </c>
      <c r="J5" s="58">
        <v>2850581</v>
      </c>
      <c r="K5" s="58">
        <v>135</v>
      </c>
    </row>
    <row r="6" spans="1:19" ht="21.75" customHeight="1" x14ac:dyDescent="0.35">
      <c r="A6" s="113" t="s">
        <v>25</v>
      </c>
      <c r="B6" s="58">
        <v>2173552</v>
      </c>
      <c r="C6" s="58">
        <v>316</v>
      </c>
      <c r="D6" s="58">
        <v>2172859</v>
      </c>
      <c r="E6" s="58">
        <v>314</v>
      </c>
      <c r="F6" s="58">
        <v>2208555</v>
      </c>
      <c r="G6" s="58">
        <v>272</v>
      </c>
      <c r="H6" s="58">
        <v>2185801</v>
      </c>
      <c r="I6" s="58">
        <v>294</v>
      </c>
      <c r="J6" s="58">
        <v>2167890</v>
      </c>
      <c r="K6" s="58">
        <v>299</v>
      </c>
    </row>
    <row r="7" spans="1:19" ht="21.75" customHeight="1" x14ac:dyDescent="0.35">
      <c r="A7" s="113" t="s">
        <v>26</v>
      </c>
      <c r="B7" s="58">
        <v>413992</v>
      </c>
      <c r="C7" s="58">
        <v>615</v>
      </c>
      <c r="D7" s="58">
        <v>413946</v>
      </c>
      <c r="E7" s="58">
        <v>613</v>
      </c>
      <c r="F7" s="58">
        <v>421957</v>
      </c>
      <c r="G7" s="58">
        <v>553</v>
      </c>
      <c r="H7" s="58">
        <v>417020</v>
      </c>
      <c r="I7" s="58">
        <v>589</v>
      </c>
      <c r="J7" s="58">
        <v>412338</v>
      </c>
      <c r="K7" s="58">
        <v>596</v>
      </c>
    </row>
    <row r="8" spans="1:19" ht="21.75" customHeight="1" x14ac:dyDescent="0.35">
      <c r="A8" s="113" t="s">
        <v>27</v>
      </c>
      <c r="B8" s="58">
        <v>62473</v>
      </c>
      <c r="C8" s="58">
        <v>1073</v>
      </c>
      <c r="D8" s="58">
        <v>62597</v>
      </c>
      <c r="E8" s="58">
        <v>1072</v>
      </c>
      <c r="F8" s="58">
        <v>64501</v>
      </c>
      <c r="G8" s="58">
        <v>1011</v>
      </c>
      <c r="H8" s="58">
        <v>63822</v>
      </c>
      <c r="I8" s="58">
        <v>1050</v>
      </c>
      <c r="J8" s="58">
        <v>62903</v>
      </c>
      <c r="K8" s="58">
        <v>1058</v>
      </c>
    </row>
    <row r="9" spans="1:19" ht="21.75" customHeight="1" x14ac:dyDescent="0.35">
      <c r="A9" s="113" t="s">
        <v>28</v>
      </c>
      <c r="B9" s="58">
        <v>10547</v>
      </c>
      <c r="C9" s="58">
        <v>1379</v>
      </c>
      <c r="D9" s="58">
        <v>10579</v>
      </c>
      <c r="E9" s="58">
        <v>1381</v>
      </c>
      <c r="F9" s="58">
        <v>10939</v>
      </c>
      <c r="G9" s="58">
        <v>1300</v>
      </c>
      <c r="H9" s="58">
        <v>10807</v>
      </c>
      <c r="I9" s="58">
        <v>1353</v>
      </c>
      <c r="J9" s="58">
        <v>10623</v>
      </c>
      <c r="K9" s="58">
        <v>1361</v>
      </c>
    </row>
    <row r="10" spans="1:19" ht="21.75" customHeight="1" x14ac:dyDescent="0.35">
      <c r="A10" s="113" t="s">
        <v>29</v>
      </c>
      <c r="B10" s="58">
        <v>3479</v>
      </c>
      <c r="C10" s="58">
        <v>1825</v>
      </c>
      <c r="D10" s="58">
        <v>3491</v>
      </c>
      <c r="E10" s="58">
        <v>1825</v>
      </c>
      <c r="F10" s="58">
        <v>3586</v>
      </c>
      <c r="G10" s="58">
        <v>1739</v>
      </c>
      <c r="H10" s="58">
        <v>3524</v>
      </c>
      <c r="I10" s="58">
        <v>1794</v>
      </c>
      <c r="J10" s="58">
        <v>3467</v>
      </c>
      <c r="K10" s="58">
        <v>1800</v>
      </c>
    </row>
    <row r="11" spans="1:19" ht="27" customHeight="1" thickBot="1" x14ac:dyDescent="0.4">
      <c r="A11" s="61" t="s">
        <v>54</v>
      </c>
      <c r="B11" s="114">
        <v>5467289</v>
      </c>
      <c r="C11" s="114">
        <v>264</v>
      </c>
      <c r="D11" s="114">
        <v>5476234</v>
      </c>
      <c r="E11" s="114">
        <v>262</v>
      </c>
      <c r="F11" s="114">
        <v>5601106</v>
      </c>
      <c r="G11" s="114">
        <v>228</v>
      </c>
      <c r="H11" s="114">
        <v>5544365</v>
      </c>
      <c r="I11" s="114">
        <v>245</v>
      </c>
      <c r="J11" s="114">
        <v>5507802</v>
      </c>
      <c r="K11" s="114">
        <v>248</v>
      </c>
      <c r="M11" s="94"/>
      <c r="N11" s="94"/>
      <c r="O11" s="94"/>
      <c r="P11" s="94"/>
      <c r="Q11" s="94"/>
    </row>
    <row r="12" spans="1:19" ht="8.5" customHeight="1" thickTop="1" x14ac:dyDescent="0.35">
      <c r="B12" s="149"/>
      <c r="C12" s="149"/>
      <c r="D12" s="150"/>
      <c r="E12" s="150"/>
      <c r="F12" s="150"/>
      <c r="G12" s="150"/>
      <c r="H12" s="150"/>
      <c r="I12" s="150"/>
      <c r="J12" s="165"/>
      <c r="K12" s="165"/>
      <c r="M12" s="150"/>
      <c r="N12" s="150"/>
      <c r="O12" s="150"/>
      <c r="P12" s="150"/>
      <c r="Q12" s="150"/>
    </row>
    <row r="13" spans="1:19" ht="9" customHeight="1" x14ac:dyDescent="0.35">
      <c r="B13" s="6"/>
      <c r="C13" s="6"/>
      <c r="D13" s="166"/>
      <c r="E13" s="166"/>
      <c r="F13" s="166"/>
      <c r="J13" s="165"/>
      <c r="K13" s="165"/>
    </row>
    <row r="14" spans="1:19" ht="83" customHeight="1" x14ac:dyDescent="0.35">
      <c r="A14" s="360" t="s">
        <v>205</v>
      </c>
      <c r="B14" s="360"/>
      <c r="C14" s="360"/>
      <c r="D14" s="360"/>
      <c r="E14" s="360"/>
      <c r="F14" s="360"/>
      <c r="G14" s="360"/>
      <c r="H14" s="360"/>
      <c r="I14" s="360"/>
      <c r="J14" s="360"/>
      <c r="K14" s="360"/>
      <c r="M14" s="150"/>
    </row>
    <row r="15" spans="1:19" ht="30" customHeight="1" x14ac:dyDescent="0.3">
      <c r="A15" s="54" t="str">
        <f>+INDICE!B10</f>
        <v xml:space="preserve"> Lettura dati 26 giugno 2023</v>
      </c>
      <c r="B15" s="4"/>
    </row>
    <row r="16" spans="1:19"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sheetData>
  <mergeCells count="8">
    <mergeCell ref="B2:K2"/>
    <mergeCell ref="A14:K14"/>
    <mergeCell ref="F3:G3"/>
    <mergeCell ref="H3:I3"/>
    <mergeCell ref="J3:K3"/>
    <mergeCell ref="A3:A4"/>
    <mergeCell ref="B3:C3"/>
    <mergeCell ref="D3:E3"/>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27"/>
  <sheetViews>
    <sheetView showGridLines="0" zoomScale="60" zoomScaleNormal="60" workbookViewId="0">
      <selection activeCell="B1" sqref="B1"/>
    </sheetView>
  </sheetViews>
  <sheetFormatPr defaultRowHeight="14.5" x14ac:dyDescent="0.35"/>
  <cols>
    <col min="1" max="1" width="24.81640625" customWidth="1"/>
    <col min="2" max="2" width="19.26953125" customWidth="1"/>
    <col min="3" max="3" width="15.81640625" customWidth="1"/>
    <col min="4" max="4" width="15.6328125" customWidth="1"/>
    <col min="5" max="5" width="20.08984375" customWidth="1"/>
    <col min="6" max="6" width="15.90625" bestFit="1" customWidth="1"/>
    <col min="7" max="7" width="15.54296875" customWidth="1"/>
    <col min="8" max="8" width="20.7265625" customWidth="1"/>
    <col min="9" max="9" width="15.08984375" customWidth="1"/>
    <col min="10" max="10" width="16.0898437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75" t="s">
        <v>186</v>
      </c>
      <c r="B1" s="32"/>
      <c r="C1" s="32"/>
      <c r="D1" s="32"/>
      <c r="E1" s="32"/>
      <c r="F1" s="32"/>
      <c r="G1" s="32"/>
      <c r="H1" s="32"/>
      <c r="I1" s="32"/>
      <c r="J1" s="32"/>
    </row>
    <row r="2" spans="1:12" s="103" customFormat="1" ht="40.5" customHeight="1" thickTop="1" x14ac:dyDescent="0.35">
      <c r="A2" s="76"/>
      <c r="B2" s="367" t="s">
        <v>81</v>
      </c>
      <c r="C2" s="367"/>
      <c r="D2" s="367"/>
      <c r="E2" s="368" t="s">
        <v>82</v>
      </c>
      <c r="F2" s="367"/>
      <c r="G2" s="369"/>
      <c r="H2" s="368" t="s">
        <v>78</v>
      </c>
      <c r="I2" s="367"/>
      <c r="J2" s="367"/>
      <c r="K2" s="102"/>
    </row>
    <row r="3" spans="1:12" s="105" customFormat="1" ht="85.5" customHeight="1" thickBot="1" x14ac:dyDescent="0.4">
      <c r="A3" s="184" t="s">
        <v>83</v>
      </c>
      <c r="B3" s="185" t="s">
        <v>115</v>
      </c>
      <c r="C3" s="185" t="s">
        <v>96</v>
      </c>
      <c r="D3" s="185" t="s">
        <v>56</v>
      </c>
      <c r="E3" s="186" t="s">
        <v>115</v>
      </c>
      <c r="F3" s="185" t="s">
        <v>96</v>
      </c>
      <c r="G3" s="187" t="s">
        <v>56</v>
      </c>
      <c r="H3" s="185" t="s">
        <v>115</v>
      </c>
      <c r="I3" s="185" t="s">
        <v>96</v>
      </c>
      <c r="J3" s="185" t="s">
        <v>56</v>
      </c>
      <c r="K3" s="104"/>
    </row>
    <row r="4" spans="1:12" s="105" customFormat="1" ht="31.5" customHeight="1" thickTop="1" x14ac:dyDescent="0.35">
      <c r="A4" s="246"/>
      <c r="B4" s="371" t="s">
        <v>170</v>
      </c>
      <c r="C4" s="371"/>
      <c r="D4" s="371"/>
      <c r="E4" s="371"/>
      <c r="F4" s="371"/>
      <c r="G4" s="371"/>
      <c r="H4" s="371"/>
      <c r="I4" s="371"/>
      <c r="J4" s="371"/>
      <c r="K4" s="104"/>
    </row>
    <row r="5" spans="1:12" s="78" customFormat="1" ht="32" customHeight="1" x14ac:dyDescent="0.35">
      <c r="A5" s="91" t="s">
        <v>172</v>
      </c>
      <c r="B5" s="188">
        <v>4954597</v>
      </c>
      <c r="C5" s="188">
        <v>227</v>
      </c>
      <c r="D5" s="189">
        <v>1.6</v>
      </c>
      <c r="E5" s="190">
        <v>299407</v>
      </c>
      <c r="F5" s="191">
        <v>342</v>
      </c>
      <c r="G5" s="192">
        <v>1.69</v>
      </c>
      <c r="H5" s="188">
        <v>5254004</v>
      </c>
      <c r="I5" s="188">
        <v>234</v>
      </c>
      <c r="J5" s="189">
        <v>1.6</v>
      </c>
      <c r="K5" s="77"/>
      <c r="L5" s="77"/>
    </row>
    <row r="6" spans="1:12" s="78" customFormat="1" ht="25.5" customHeight="1" x14ac:dyDescent="0.35">
      <c r="A6" s="91" t="s">
        <v>173</v>
      </c>
      <c r="B6" s="188">
        <v>4956784</v>
      </c>
      <c r="C6" s="188">
        <v>227</v>
      </c>
      <c r="D6" s="189">
        <v>1.6</v>
      </c>
      <c r="E6" s="190">
        <v>300076</v>
      </c>
      <c r="F6" s="191">
        <v>343</v>
      </c>
      <c r="G6" s="192">
        <v>1.69</v>
      </c>
      <c r="H6" s="188">
        <v>5256860</v>
      </c>
      <c r="I6" s="188">
        <v>234</v>
      </c>
      <c r="J6" s="189">
        <v>1.6</v>
      </c>
      <c r="K6" s="77"/>
      <c r="L6" s="77"/>
    </row>
    <row r="7" spans="1:12" s="78" customFormat="1" ht="25.5" customHeight="1" x14ac:dyDescent="0.35">
      <c r="A7" s="91" t="s">
        <v>174</v>
      </c>
      <c r="B7" s="188">
        <v>4996896</v>
      </c>
      <c r="C7" s="188">
        <v>228</v>
      </c>
      <c r="D7" s="189">
        <v>1.6</v>
      </c>
      <c r="E7" s="190">
        <v>306330</v>
      </c>
      <c r="F7" s="191">
        <v>346</v>
      </c>
      <c r="G7" s="192">
        <v>1.69</v>
      </c>
      <c r="H7" s="188">
        <v>5303226</v>
      </c>
      <c r="I7" s="188">
        <v>235</v>
      </c>
      <c r="J7" s="189">
        <v>1.61</v>
      </c>
      <c r="K7" s="77"/>
      <c r="L7" s="77"/>
    </row>
    <row r="8" spans="1:12" s="78" customFormat="1" ht="25.5" customHeight="1" x14ac:dyDescent="0.35">
      <c r="A8" s="91" t="s">
        <v>175</v>
      </c>
      <c r="B8" s="188">
        <v>4994993</v>
      </c>
      <c r="C8" s="188">
        <v>228</v>
      </c>
      <c r="D8" s="189">
        <v>1.6</v>
      </c>
      <c r="E8" s="190">
        <v>306832</v>
      </c>
      <c r="F8" s="191">
        <v>346</v>
      </c>
      <c r="G8" s="192">
        <v>1.69</v>
      </c>
      <c r="H8" s="188">
        <v>5301825</v>
      </c>
      <c r="I8" s="188">
        <v>235</v>
      </c>
      <c r="J8" s="189">
        <v>1.6</v>
      </c>
      <c r="K8" s="77"/>
      <c r="L8" s="77"/>
    </row>
    <row r="9" spans="1:12" s="78" customFormat="1" ht="25.5" customHeight="1" x14ac:dyDescent="0.35">
      <c r="A9" s="91" t="s">
        <v>176</v>
      </c>
      <c r="B9" s="188">
        <v>4970989</v>
      </c>
      <c r="C9" s="188">
        <v>229</v>
      </c>
      <c r="D9" s="189">
        <v>1.6</v>
      </c>
      <c r="E9" s="190">
        <v>303954</v>
      </c>
      <c r="F9" s="191">
        <v>346</v>
      </c>
      <c r="G9" s="192">
        <v>1.69</v>
      </c>
      <c r="H9" s="188">
        <v>5274943</v>
      </c>
      <c r="I9" s="188">
        <v>235</v>
      </c>
      <c r="J9" s="189">
        <v>1.6</v>
      </c>
      <c r="K9" s="77"/>
      <c r="L9" s="77"/>
    </row>
    <row r="10" spans="1:12" s="78" customFormat="1" ht="25.5" customHeight="1" x14ac:dyDescent="0.35">
      <c r="A10" s="91" t="s">
        <v>177</v>
      </c>
      <c r="B10" s="188">
        <v>5022008</v>
      </c>
      <c r="C10" s="188">
        <v>228</v>
      </c>
      <c r="D10" s="189">
        <v>1.6</v>
      </c>
      <c r="E10" s="190">
        <v>307904</v>
      </c>
      <c r="F10" s="191">
        <v>345</v>
      </c>
      <c r="G10" s="192">
        <v>1.69</v>
      </c>
      <c r="H10" s="188">
        <v>5329912</v>
      </c>
      <c r="I10" s="188">
        <v>235</v>
      </c>
      <c r="J10" s="189">
        <v>1.6</v>
      </c>
      <c r="K10" s="77"/>
      <c r="L10" s="77"/>
    </row>
    <row r="11" spans="1:12" s="78" customFormat="1" ht="25.5" customHeight="1" x14ac:dyDescent="0.35">
      <c r="A11" s="91" t="s">
        <v>178</v>
      </c>
      <c r="B11" s="188">
        <v>5042647</v>
      </c>
      <c r="C11" s="188">
        <v>229</v>
      </c>
      <c r="D11" s="189">
        <v>1.59</v>
      </c>
      <c r="E11" s="190">
        <v>309975</v>
      </c>
      <c r="F11" s="191">
        <v>346</v>
      </c>
      <c r="G11" s="192">
        <v>1.69</v>
      </c>
      <c r="H11" s="188">
        <v>5352622</v>
      </c>
      <c r="I11" s="188">
        <v>235</v>
      </c>
      <c r="J11" s="189">
        <v>1.6</v>
      </c>
      <c r="K11" s="77"/>
      <c r="L11" s="77"/>
    </row>
    <row r="12" spans="1:12" s="78" customFormat="1" ht="25.5" customHeight="1" x14ac:dyDescent="0.35">
      <c r="A12" s="91" t="s">
        <v>179</v>
      </c>
      <c r="B12" s="188">
        <v>5074429</v>
      </c>
      <c r="C12" s="188">
        <v>228</v>
      </c>
      <c r="D12" s="189">
        <v>1.59</v>
      </c>
      <c r="E12" s="190">
        <v>313231</v>
      </c>
      <c r="F12" s="191">
        <v>345</v>
      </c>
      <c r="G12" s="192">
        <v>1.68</v>
      </c>
      <c r="H12" s="188">
        <v>5387660</v>
      </c>
      <c r="I12" s="188">
        <v>235</v>
      </c>
      <c r="J12" s="189">
        <v>1.6</v>
      </c>
      <c r="K12" s="77"/>
      <c r="L12" s="77"/>
    </row>
    <row r="13" spans="1:12" s="78" customFormat="1" ht="25.5" customHeight="1" x14ac:dyDescent="0.35">
      <c r="A13" s="91" t="s">
        <v>180</v>
      </c>
      <c r="B13" s="188">
        <v>5104916</v>
      </c>
      <c r="C13" s="188">
        <v>228</v>
      </c>
      <c r="D13" s="189">
        <v>1.59</v>
      </c>
      <c r="E13" s="190">
        <v>316558</v>
      </c>
      <c r="F13" s="191">
        <v>344</v>
      </c>
      <c r="G13" s="192">
        <v>1.68</v>
      </c>
      <c r="H13" s="188">
        <v>5421474</v>
      </c>
      <c r="I13" s="188">
        <v>235</v>
      </c>
      <c r="J13" s="189">
        <v>1.6</v>
      </c>
      <c r="K13" s="77"/>
      <c r="L13" s="77"/>
    </row>
    <row r="14" spans="1:12" s="78" customFormat="1" ht="25.5" customHeight="1" x14ac:dyDescent="0.35">
      <c r="A14" s="247" t="s">
        <v>181</v>
      </c>
      <c r="B14" s="197">
        <v>5132750</v>
      </c>
      <c r="C14" s="197">
        <v>228</v>
      </c>
      <c r="D14" s="198">
        <v>1.59</v>
      </c>
      <c r="E14" s="197">
        <v>318676</v>
      </c>
      <c r="F14" s="197">
        <v>344</v>
      </c>
      <c r="G14" s="198">
        <v>1.68</v>
      </c>
      <c r="H14" s="197">
        <v>5451426</v>
      </c>
      <c r="I14" s="197">
        <v>235</v>
      </c>
      <c r="J14" s="199">
        <v>1.6</v>
      </c>
      <c r="K14" s="77"/>
      <c r="L14" s="77"/>
    </row>
    <row r="15" spans="1:12" s="78" customFormat="1" ht="32" customHeight="1" x14ac:dyDescent="0.35">
      <c r="A15" s="200" t="s">
        <v>62</v>
      </c>
      <c r="B15" s="201">
        <v>5025101</v>
      </c>
      <c r="C15" s="193"/>
      <c r="D15" s="195"/>
      <c r="E15" s="201">
        <v>308294</v>
      </c>
      <c r="F15" s="193"/>
      <c r="G15" s="195"/>
      <c r="H15" s="201">
        <v>5333395</v>
      </c>
      <c r="I15" s="193"/>
      <c r="J15" s="194"/>
      <c r="K15" s="77"/>
      <c r="L15" s="77"/>
    </row>
    <row r="16" spans="1:12" s="78" customFormat="1" ht="25.5" customHeight="1" thickBot="1" x14ac:dyDescent="0.4">
      <c r="A16" s="202" t="s">
        <v>40</v>
      </c>
      <c r="B16" s="203"/>
      <c r="C16" s="203">
        <v>228</v>
      </c>
      <c r="D16" s="204"/>
      <c r="E16" s="203"/>
      <c r="F16" s="203">
        <v>345</v>
      </c>
      <c r="G16" s="204"/>
      <c r="H16" s="203"/>
      <c r="I16" s="203">
        <v>235</v>
      </c>
      <c r="J16" s="205"/>
      <c r="K16" s="77"/>
      <c r="L16" s="77"/>
    </row>
    <row r="17" spans="1:12" s="105" customFormat="1" ht="45.5" customHeight="1" thickTop="1" x14ac:dyDescent="0.35">
      <c r="A17" s="241"/>
      <c r="B17" s="371" t="s">
        <v>171</v>
      </c>
      <c r="C17" s="371"/>
      <c r="D17" s="371"/>
      <c r="E17" s="371"/>
      <c r="F17" s="371"/>
      <c r="G17" s="371"/>
      <c r="H17" s="371"/>
      <c r="I17" s="371"/>
      <c r="J17" s="371"/>
      <c r="K17" s="104"/>
    </row>
    <row r="18" spans="1:12" s="105" customFormat="1" ht="45.5" customHeight="1" x14ac:dyDescent="0.35">
      <c r="A18" s="274" t="s">
        <v>199</v>
      </c>
      <c r="B18" s="275">
        <v>5158497</v>
      </c>
      <c r="C18" s="275">
        <v>257</v>
      </c>
      <c r="D18" s="305">
        <v>1.59</v>
      </c>
      <c r="E18" s="275">
        <v>308792</v>
      </c>
      <c r="F18" s="275">
        <v>374</v>
      </c>
      <c r="G18" s="305">
        <v>1.67</v>
      </c>
      <c r="H18" s="275">
        <v>5467289</v>
      </c>
      <c r="I18" s="275">
        <v>264</v>
      </c>
      <c r="J18" s="276">
        <v>1.59</v>
      </c>
      <c r="K18" s="104"/>
    </row>
    <row r="19" spans="1:12" s="105" customFormat="1" ht="24" customHeight="1" x14ac:dyDescent="0.35">
      <c r="A19" s="274" t="s">
        <v>184</v>
      </c>
      <c r="B19" s="275">
        <v>5164588</v>
      </c>
      <c r="C19" s="275">
        <v>256</v>
      </c>
      <c r="D19" s="306">
        <v>1.59</v>
      </c>
      <c r="E19" s="275">
        <v>311646</v>
      </c>
      <c r="F19" s="275">
        <v>374</v>
      </c>
      <c r="G19" s="306">
        <v>1.67</v>
      </c>
      <c r="H19" s="275">
        <v>5476234</v>
      </c>
      <c r="I19" s="275">
        <v>262</v>
      </c>
      <c r="J19" s="276">
        <v>1.59</v>
      </c>
      <c r="K19" s="104"/>
    </row>
    <row r="20" spans="1:12" s="105" customFormat="1" ht="24" customHeight="1" x14ac:dyDescent="0.35">
      <c r="A20" s="274" t="s">
        <v>172</v>
      </c>
      <c r="B20" s="275">
        <v>5269954</v>
      </c>
      <c r="C20" s="275">
        <v>221</v>
      </c>
      <c r="D20" s="306">
        <v>1.59</v>
      </c>
      <c r="E20" s="275">
        <v>331152</v>
      </c>
      <c r="F20" s="275">
        <v>338</v>
      </c>
      <c r="G20" s="306">
        <v>1.66</v>
      </c>
      <c r="H20" s="275">
        <v>5601106</v>
      </c>
      <c r="I20" s="275">
        <v>228</v>
      </c>
      <c r="J20" s="276">
        <v>1.59</v>
      </c>
      <c r="K20" s="104"/>
    </row>
    <row r="21" spans="1:12" s="105" customFormat="1" ht="24" customHeight="1" x14ac:dyDescent="0.35">
      <c r="A21" s="274" t="s">
        <v>173</v>
      </c>
      <c r="B21" s="275">
        <v>5216358</v>
      </c>
      <c r="C21" s="275">
        <v>237</v>
      </c>
      <c r="D21" s="306">
        <v>1.58</v>
      </c>
      <c r="E21" s="275">
        <v>328007</v>
      </c>
      <c r="F21" s="275">
        <v>372</v>
      </c>
      <c r="G21" s="306">
        <v>1.69</v>
      </c>
      <c r="H21" s="275">
        <v>5544365</v>
      </c>
      <c r="I21" s="275">
        <v>245</v>
      </c>
      <c r="J21" s="276">
        <v>1.59</v>
      </c>
      <c r="K21" s="104"/>
    </row>
    <row r="22" spans="1:12" s="78" customFormat="1" ht="26.5" customHeight="1" x14ac:dyDescent="0.35">
      <c r="A22" s="245" t="s">
        <v>174</v>
      </c>
      <c r="B22" s="242">
        <v>5182136</v>
      </c>
      <c r="C22" s="242">
        <v>240</v>
      </c>
      <c r="D22" s="243">
        <v>1.58</v>
      </c>
      <c r="E22" s="242">
        <v>325666</v>
      </c>
      <c r="F22" s="242">
        <v>375</v>
      </c>
      <c r="G22" s="243">
        <v>1.68</v>
      </c>
      <c r="H22" s="242">
        <v>5507802</v>
      </c>
      <c r="I22" s="242">
        <v>248</v>
      </c>
      <c r="J22" s="244">
        <v>1.59</v>
      </c>
      <c r="K22" s="77"/>
      <c r="L22" s="154"/>
    </row>
    <row r="23" spans="1:12" ht="37" customHeight="1" x14ac:dyDescent="0.35">
      <c r="A23" s="206" t="s">
        <v>62</v>
      </c>
      <c r="B23" s="201">
        <v>5198307</v>
      </c>
      <c r="C23" s="80"/>
      <c r="D23" s="196"/>
      <c r="E23" s="201">
        <v>321053</v>
      </c>
      <c r="F23" s="80"/>
      <c r="G23" s="196"/>
      <c r="H23" s="201">
        <v>5519359</v>
      </c>
      <c r="I23" s="80"/>
      <c r="J23" s="81"/>
      <c r="K23" s="10"/>
      <c r="L23" s="10"/>
    </row>
    <row r="24" spans="1:12" ht="25.5" customHeight="1" thickBot="1" x14ac:dyDescent="0.4">
      <c r="A24" s="206" t="s">
        <v>40</v>
      </c>
      <c r="B24" s="201"/>
      <c r="C24" s="201">
        <v>242</v>
      </c>
      <c r="D24" s="204"/>
      <c r="E24" s="201"/>
      <c r="F24" s="201">
        <v>366</v>
      </c>
      <c r="G24" s="204"/>
      <c r="H24" s="203"/>
      <c r="I24" s="201">
        <v>249</v>
      </c>
      <c r="J24" s="205"/>
      <c r="K24" s="10"/>
      <c r="L24" s="10"/>
    </row>
    <row r="25" spans="1:12" ht="85" customHeight="1" thickTop="1" x14ac:dyDescent="0.35">
      <c r="A25" s="370" t="s">
        <v>206</v>
      </c>
      <c r="B25" s="370"/>
      <c r="C25" s="370"/>
      <c r="D25" s="370"/>
      <c r="E25" s="370"/>
      <c r="F25" s="370"/>
      <c r="G25" s="370"/>
      <c r="H25" s="370"/>
      <c r="I25" s="370"/>
      <c r="J25" s="370"/>
      <c r="K25" s="10"/>
      <c r="L25" s="10"/>
    </row>
    <row r="26" spans="1:12" ht="12" customHeight="1" x14ac:dyDescent="0.35">
      <c r="A26" s="141"/>
      <c r="B26" s="141"/>
      <c r="C26" s="141"/>
      <c r="D26" s="141"/>
      <c r="E26" s="141"/>
      <c r="F26" s="141"/>
      <c r="G26" s="141"/>
      <c r="H26" s="141"/>
      <c r="I26" s="141"/>
      <c r="J26" s="141"/>
      <c r="K26" s="10"/>
      <c r="L26" s="10"/>
    </row>
    <row r="27" spans="1:12" x14ac:dyDescent="0.35">
      <c r="A27" s="62" t="str">
        <f>+INDICE!B10</f>
        <v xml:space="preserve"> Lettura dati 26 giugno 2023</v>
      </c>
    </row>
  </sheetData>
  <mergeCells count="6">
    <mergeCell ref="B2:D2"/>
    <mergeCell ref="E2:G2"/>
    <mergeCell ref="H2:J2"/>
    <mergeCell ref="A25:J25"/>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2023-07-11T14:21:15Z</cp:lastPrinted>
  <dcterms:created xsi:type="dcterms:W3CDTF">2021-02-08T13:18:49Z</dcterms:created>
  <dcterms:modified xsi:type="dcterms:W3CDTF">2023-07-14T15:25:45Z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