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7\"/>
    </mc:Choice>
  </mc:AlternateContent>
  <xr:revisionPtr revIDLastSave="0" documentId="13_ncr:1_{1D323732-6726-4E07-A990-CA63213BFE5C}" xr6:coauthVersionLast="47" xr6:coauthVersionMax="47" xr10:uidLastSave="{00000000-0000-0000-0000-000000000000}"/>
  <bookViews>
    <workbookView xWindow="-110" yWindow="-110" windowWidth="19420" windowHeight="10560" firstSheet="27"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1.1'!$A$1:$G$26</definedName>
    <definedName name="_xlnm.Print_Area" localSheetId="17">'Tavola 1.10_1'!$A$1:$P$35</definedName>
    <definedName name="_xlnm.Print_Area" localSheetId="18">'Tavola 1.10_2'!$A$1:$S$18</definedName>
    <definedName name="_xlnm.Print_Area" localSheetId="19">'Tavola 1.11'!$A$1:$K$27</definedName>
    <definedName name="_xlnm.Print_Area" localSheetId="4">'Tavola 1.2'!$A$1:$I$33</definedName>
    <definedName name="_xlnm.Print_Area" localSheetId="5">'Tavola 1.3'!$A$1:$F$30</definedName>
    <definedName name="_xlnm.Print_Area" localSheetId="6">'Tavola 1.4_1'!$A$1:$K$26</definedName>
    <definedName name="_xlnm.Print_Area" localSheetId="7">'Tavola 1.4_2'!$A$1:$M$15</definedName>
    <definedName name="_xlnm.Print_Area" localSheetId="8">'Tavola 1.5'!$A$1:$J$29</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1.9_2'!$A$1:$S$84</definedName>
    <definedName name="_xlnm.Print_Area" localSheetId="21">'Tavola 2.1'!$A$1:$F$28</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3.1'!$A$1:$D$26</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01" l="1"/>
  <c r="B23" i="101"/>
  <c r="C23" i="101"/>
  <c r="B22" i="101"/>
  <c r="C22" i="101"/>
  <c r="F25" i="99"/>
  <c r="C25" i="99"/>
  <c r="I30" i="65" l="1"/>
  <c r="I6" i="65"/>
  <c r="I7" i="65"/>
  <c r="I8" i="65"/>
  <c r="I9" i="65"/>
  <c r="I10" i="65"/>
  <c r="I11" i="65"/>
  <c r="I12" i="65"/>
  <c r="I13" i="65"/>
  <c r="I14" i="65"/>
  <c r="I15" i="65"/>
  <c r="I16" i="65"/>
  <c r="I17" i="65"/>
  <c r="I18" i="65"/>
  <c r="I19" i="65"/>
  <c r="I20" i="65"/>
  <c r="I21" i="65"/>
  <c r="I22" i="65"/>
  <c r="I23" i="65"/>
  <c r="I24" i="65"/>
  <c r="I25" i="65"/>
  <c r="I26" i="65"/>
  <c r="I27" i="65"/>
  <c r="I28" i="65"/>
  <c r="I29"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24" i="101" s="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28"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H29" i="65"/>
  <c r="H28" i="65"/>
  <c r="F30" i="65"/>
  <c r="F29" i="65"/>
  <c r="F28" i="65"/>
  <c r="G28" i="65" s="1"/>
  <c r="G12" i="65"/>
  <c r="A26" i="69"/>
  <c r="A18" i="60"/>
  <c r="A35" i="97"/>
  <c r="A69" i="54"/>
  <c r="A18" i="94"/>
  <c r="A18" i="53"/>
  <c r="A18" i="93"/>
  <c r="A18" i="52"/>
  <c r="A30" i="92"/>
  <c r="A30" i="4"/>
  <c r="A28" i="58"/>
  <c r="A15" i="91"/>
  <c r="A26" i="64"/>
  <c r="A30"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<sst xmlns="http://schemas.openxmlformats.org/spreadsheetml/2006/main" count="1157" uniqueCount="233">
  <si>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</si>
  <si>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</si>
  <si>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</si>
  <si>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</si>
  <si>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</si>
  <si>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</si>
  <si>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</si>
  <si>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</si>
  <si>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</si>
  <si>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</si>
  <si>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</si>
  <si>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</si>
  <si>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</si>
  <si>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</si>
  <si>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</si>
  <si>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</si>
  <si>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</si>
  <si>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</si>
  <si>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</si>
  <si>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</si>
  <si>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</si>
  <si>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</si>
  <si>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</si>
  <si>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</si>
  <si>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</si>
  <si>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</si>
  <si>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</si>
  <si>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</si>
  <si>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</si>
  <si>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</si>
  <si>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</si>
  <si>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</si>
  <si>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</si>
  <si>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</si>
  <si>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</si>
  <si>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</si>
  <si>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</si>
  <si>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</si>
  <si>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</si>
  <si>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</si>
  <si>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</si>
  <si>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</si>
  <si>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</si>
  <si>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</si>
  <si>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</si>
  <si>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</si>
  <si>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</si>
  <si>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</si>
  <si>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</si>
  <si>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</si>
  <si>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</si>
  <si>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</si>
  <si>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</si>
  <si>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</si>
  <si>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</si>
  <si>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</si>
  <si>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</si>
  <si>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</si>
  <si>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</si>
  <si>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</si>
  <si>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</si>
  <si>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</si>
  <si>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</si>
  <si>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</si>
  <si>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</si>
  <si>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</si>
  <si>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</si>
  <si>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</si>
  <si>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</si>
  <si>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</si>
  <si>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</si>
  <si>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</si>
  <si>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</si>
  <si>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</si>
  <si>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</si>
  <si>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</si>
  <si>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</si>
  <si>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</si>
  <si>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</si>
  <si>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</si>
  <si>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</si>
  <si>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</si>
  <si>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</si>
  <si>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</si>
  <si>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</si>
  <si>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</si>
  <si>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</si>
  <si>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</si>
  <si>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</si>
  <si>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</si>
  <si>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</si>
  <si>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</si>
  <si>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</si>
  <si>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</si>
  <si>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</si>
  <si>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</si>
  <si>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</si>
  <si>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</si>
  <si>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</si>
  <si>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</si>
  <si>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</si>
  <si>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</si>
  <si>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</si>
  <si>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</si>
  <si>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</si>
  <si>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</si>
  <si>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</si>
  <si>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</si>
  <si>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</si>
  <si>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</si>
  <si>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</si>
  <si>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</si>
  <si>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</si>
  <si>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</si>
  <si>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</si>
  <si>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</si>
  <si>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</si>
  <si>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</si>
  <si>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</si>
  <si>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</si>
  <si>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</si>
  <si>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</si>
  <si>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</si>
  <si>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</si>
  <si>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</si>
  <si>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</si>
  <si>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</si>
  <si>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</si>
  <si>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</si>
  <si>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</si>
  <si>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</si>
  <si>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</si>
  <si>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</si>
  <si>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</si>
  <si>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</si>
  <si>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</si>
  <si>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</si>
  <si>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</si>
  <si>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</si>
  <si>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</si>
  <si>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</si>
  <si>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</si>
  <si>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</si>
  <si>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</si>
  <si>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</si>
  <si>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</si>
  <si>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</si>
  <si>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</si>
  <si>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</si>
  <si>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</si>
  <si>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</si>
  <si>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</si>
  <si>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</si>
  <si>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</si>
  <si>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</si>
  <si>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</si>
  <si>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</si>
  <si>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</si>
  <si>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</si>
  <si>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</si>
  <si>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</si>
  <si>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</si>
  <si>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</si>
  <si>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</si>
  <si>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</si>
  <si>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</si>
  <si>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</si>
  <si>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</si>
  <si>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</si>
  <si>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</si>
  <si>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</si>
  <si>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</si>
  <si>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</si>
  <si>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</si>
  <si>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</si>
  <si>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</si>
  <si>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</si>
  <si>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</si>
  <si>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</si>
  <si>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</si>
  <si>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</si>
  <si>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</si>
  <si>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</si>
  <si>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</si>
  <si>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</si>
  <si>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</si>
  <si>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</si>
  <si>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</si>
  <si>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</si>
  <si>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</si>
  <si>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</si>
  <si>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</si>
  <si>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</si>
  <si>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</si>
  <si>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t>Tavola 3.1 - Complesso dei nuclei pagati e relative somme erogate per anno e mese di competenza</t>
  </si>
  <si>
    <t xml:space="preserve">Numero 
figli totali 
(univoci)*
</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</si>
  <si>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</si>
  <si>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</si>
  <si>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</si>
  <si>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</si>
  <si>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</si>
  <si>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</si>
  <si>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</si>
  <si>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</si>
  <si>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</si>
  <si>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</si>
  <si>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</si>
  <si>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</si>
  <si>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</si>
  <si>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</si>
  <si>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</si>
  <si>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</si>
  <si>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</si>
  <si>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</si>
  <si>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</si>
  <si>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</si>
  <si>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</si>
  <si>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 xml:space="preserve">** A decorrere dalla competenza del mese di  marzo 2023, in assenza di ISEE in corso di validità, è stato corrisposto l'importo minimo spettante. Nel caso in cui la presentazione della dichiarazione DSU avvenga in un momento successivo, ma entro il 30 giugno 2023, l'INPS provvederà al ricalcolo dell'assegno a partire dalla competenza di marzo 2023, mentre nel caso di presentazione della dichiarazione DSU a partire dal 1^ luglio 2023, gli importi verranno adeguati a decorrere dal mese di competenza successivo rispetto a quello di presentazione (cfr. Circ. INPS 23/2022). 
</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</si>
  <si>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</si>
  <si>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maggio 2023</t>
  </si>
  <si>
    <t>mese di competenza: MAGGIO 2023</t>
  </si>
  <si>
    <t xml:space="preserve">aprile </t>
  </si>
  <si>
    <t>APPENDICE STATISTICA LUGLIO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</si>
  <si>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giugno 2023.</t>
    </r>
    <r>
      <rPr>
        <sz val="12"/>
        <color theme="1"/>
        <rFont val="Calibri"/>
        <family val="2"/>
        <scheme val="minor"/>
      </rPr>
      <t xml:space="preserve"> 
Nella seconda Sezione sono riportati i dati relativi all'integrazione di AUU del periodo marzo 2022-giugno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sue Sezioni precedenti</t>
    </r>
  </si>
  <si>
    <t xml:space="preserve"> Lettura dati 24 luglio 2023</t>
  </si>
  <si>
    <t>giugno 2023</t>
  </si>
  <si>
    <t>Tavola 1.6.2 – Numero di figli pagati e relativi importi medi mensili di competenza dell'AUU per regione di residenza - Anno 2023</t>
  </si>
  <si>
    <t>mese di competenza: GIUGNO 2023</t>
  </si>
  <si>
    <r>
      <t xml:space="preserve">Anno 2023
</t>
    </r>
    <r>
      <rPr>
        <sz val="12"/>
        <color theme="1"/>
        <rFont val="Verdana"/>
        <family val="2"/>
      </rPr>
      <t>(Periodo di competenza Gennaio-Giugno)</t>
    </r>
  </si>
  <si>
    <t>Anno 2023
(periodo Gennaio-Giugno)</t>
  </si>
  <si>
    <t>Anno 2023
(Periodo Gennaio-Giugno)</t>
  </si>
  <si>
    <t>Anno 2022
(Periodo Marzo-Dicembre)</t>
  </si>
  <si>
    <t xml:space="preserve"> Lettura dati 2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</si>
</sst>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1"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19">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9" fillId="0" borderId="0" xfId="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17" fontId="8" fillId="33" borderId="0" xfId="3" applyNumberFormat="1" applyFont="1" applyFill="1" applyAlignment="1">
      <alignment vertical="center"/>
    </xf>
    <xf numFmtId="0" fontId="17"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left" vertical="center" wrapText="1"/>
    </xf>
    <xf numFmtId="0" fontId="45" fillId="0" borderId="0" xfId="0" applyFont="1" applyBorder="1" applyAlignment="1">
      <alignment horizontal="left" vertical="center" wrapText="1"/>
    </xf>
    <xf numFmtId="0" fontId="45" fillId="0" borderId="3" xfId="0" applyFont="1" applyBorder="1" applyAlignment="1">
      <alignment horizontal="left" vertical="center" wrapText="1"/>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left"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1" xfId="0" applyFont="1" applyBorder="1" applyAlignment="1">
      <alignment horizontal="left"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16" fillId="0" borderId="1" xfId="0" applyFont="1" applyBorder="1" applyAlignment="1">
      <alignment horizontal="left"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0" fontId="26" fillId="0" borderId="1" xfId="0"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8" fillId="0" borderId="0" xfId="3" applyNumberFormat="1" applyFont="1" applyBorder="1" applyAlignment="1">
      <alignment horizontal="left" vertical="center" wrapText="1"/>
    </xf>
    <xf numFmtId="17" fontId="8" fillId="0" borderId="2" xfId="3" applyNumberFormat="1" applyFont="1" applyBorder="1" applyAlignment="1">
      <alignment horizontal="left" vertical="center"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B1" sqref="B1"/>
    </sheetView>
  </sheetViews>
  <sheetFormatPr defaultRowHeight="14.5" x14ac:dyDescent="0.35"/>
  <cols>
    <col min="1" max="1" width="1.54296875" customWidth="1"/>
    <col min="2" max="2" width="4.6328125" customWidth="1"/>
    <col min="9" max="9" width="12.81640625" customWidth="1"/>
    <col min="10" max="10" width="20.1796875" customWidth="1"/>
    <col min="11" max="11" width="4.08984375" customWidth="1"/>
    <col min="12" max="12" width="5" customWidth="1"/>
  </cols>
  <sheetData>
    <row r="1" spans="2:11" x14ac:dyDescent="0.35">
      <c r="B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28" t="s">
        <v>66</v>
      </c>
      <c r="C10" s="329"/>
      <c r="D10" s="329"/>
      <c r="E10" s="329"/>
      <c r="F10" s="329"/>
      <c r="G10" s="329"/>
      <c r="H10" s="329"/>
      <c r="I10" s="329"/>
      <c r="J10" s="329"/>
      <c r="K10" s="330"/>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34" t="s">
        <v>65</v>
      </c>
      <c r="C14" s="335"/>
      <c r="D14" s="335"/>
      <c r="E14" s="335"/>
      <c r="F14" s="335"/>
      <c r="G14" s="335"/>
      <c r="H14" s="335"/>
      <c r="I14" s="335"/>
      <c r="J14" s="335"/>
      <c r="K14" s="336"/>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31" t="s">
        <v>222</v>
      </c>
      <c r="C20" s="332"/>
      <c r="D20" s="332"/>
      <c r="E20" s="332"/>
      <c r="F20" s="332"/>
      <c r="G20" s="332"/>
      <c r="H20" s="332"/>
      <c r="I20" s="332"/>
      <c r="J20" s="332"/>
      <c r="K20" s="333"/>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5" customHeight="1" x14ac:dyDescent="0.35">
      <c r="B23" s="41"/>
      <c r="C23" s="42"/>
      <c r="D23" s="42"/>
      <c r="E23" s="42"/>
      <c r="F23" s="42"/>
      <c r="G23" s="42"/>
      <c r="H23" s="42"/>
      <c r="I23" s="42"/>
      <c r="J23" s="42"/>
      <c r="K23" s="43"/>
    </row>
    <row r="24" spans="2:11" ht="163.5" customHeight="1" x14ac:dyDescent="0.35">
      <c r="B24" s="41"/>
      <c r="C24" s="327" t="s">
        <v>223</v>
      </c>
      <c r="D24" s="327"/>
      <c r="E24" s="327"/>
      <c r="F24" s="327"/>
      <c r="G24" s="327"/>
      <c r="H24" s="327"/>
      <c r="I24" s="327"/>
      <c r="J24" s="327"/>
      <c r="K24" s="111"/>
    </row>
    <row r="25" spans="2:11" ht="130" customHeight="1" x14ac:dyDescent="0.35">
      <c r="B25" s="41"/>
      <c r="C25" s="337" t="s">
        <v>218</v>
      </c>
      <c r="D25" s="338"/>
      <c r="E25" s="338"/>
      <c r="F25" s="338"/>
      <c r="G25" s="338"/>
      <c r="H25" s="338"/>
      <c r="I25" s="338"/>
      <c r="J25" s="338"/>
      <c r="K25" s="43"/>
    </row>
    <row r="26" spans="2:11" ht="125.5" customHeight="1" x14ac:dyDescent="0.35">
      <c r="B26" s="41"/>
      <c r="C26" s="338"/>
      <c r="D26" s="338"/>
      <c r="E26" s="338"/>
      <c r="F26" s="338"/>
      <c r="G26" s="338"/>
      <c r="H26" s="338"/>
      <c r="I26" s="338"/>
      <c r="J26" s="338"/>
      <c r="K26" s="43"/>
    </row>
    <row r="27" spans="2:11" ht="2.5" customHeight="1" x14ac:dyDescent="0.35">
      <c r="B27" s="45"/>
      <c r="C27" s="339"/>
      <c r="D27" s="339"/>
      <c r="E27" s="339"/>
      <c r="F27" s="339"/>
      <c r="G27" s="339"/>
      <c r="H27" s="339"/>
      <c r="I27" s="339"/>
      <c r="J27" s="339"/>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tabSelected="1" view="pageBreakPreview" topLeftCell="A18" zoomScale="60" zoomScaleNormal="58" workbookViewId="0">
      <selection activeCell="B1" sqref="B1"/>
    </sheetView>
  </sheetViews>
  <sheetFormatPr defaultColWidth="13.26953125" defaultRowHeight="10" x14ac:dyDescent="0.35"/>
  <cols>
    <col min="1" max="1" width="25.90625" style="1" customWidth="1"/>
    <col min="2" max="2" width="13.26953125" style="1" customWidth="1"/>
    <col min="3" max="3" width="13.08984375" style="66" customWidth="1"/>
    <col min="4" max="4" width="13.26953125" style="1" customWidth="1"/>
    <col min="5" max="5" width="14.36328125" style="66" customWidth="1"/>
    <col min="6" max="6" width="13.26953125" style="1" bestFit="1" customWidth="1"/>
    <col min="7" max="7" width="13.90625" style="66" customWidth="1"/>
    <col min="8" max="8" width="13.08984375" style="1" customWidth="1"/>
    <col min="9" max="9" width="13.54296875" style="66"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67" t="s">
        <v>36</v>
      </c>
      <c r="C2" s="367"/>
      <c r="D2" s="367"/>
      <c r="E2" s="367"/>
      <c r="F2" s="367"/>
      <c r="G2" s="367"/>
      <c r="H2" s="367"/>
      <c r="I2" s="367"/>
      <c r="J2" s="367"/>
      <c r="K2" s="367"/>
      <c r="L2" s="367"/>
      <c r="M2" s="367"/>
      <c r="N2" s="367"/>
      <c r="O2" s="367"/>
      <c r="P2" s="367"/>
      <c r="Q2" s="367"/>
      <c r="R2" s="367"/>
      <c r="S2" s="367"/>
      <c r="T2" s="367"/>
      <c r="U2" s="367"/>
    </row>
    <row r="3" spans="1:21" ht="33" customHeight="1" x14ac:dyDescent="0.35">
      <c r="A3" s="376" t="s">
        <v>79</v>
      </c>
      <c r="B3" s="374" t="s">
        <v>3</v>
      </c>
      <c r="C3" s="375"/>
      <c r="D3" s="374" t="s">
        <v>22</v>
      </c>
      <c r="E3" s="375"/>
      <c r="F3" s="374" t="s">
        <v>23</v>
      </c>
      <c r="G3" s="375"/>
      <c r="H3" s="374" t="s">
        <v>70</v>
      </c>
      <c r="I3" s="375"/>
      <c r="J3" s="374" t="s">
        <v>86</v>
      </c>
      <c r="K3" s="375"/>
      <c r="L3" s="374" t="s">
        <v>88</v>
      </c>
      <c r="M3" s="375"/>
      <c r="N3" s="374" t="s">
        <v>116</v>
      </c>
      <c r="O3" s="375"/>
      <c r="P3" s="374" t="s">
        <v>119</v>
      </c>
      <c r="Q3" s="375"/>
      <c r="R3" s="374" t="s">
        <v>120</v>
      </c>
      <c r="S3" s="375"/>
      <c r="T3" s="374" t="s">
        <v>123</v>
      </c>
      <c r="U3" s="375"/>
    </row>
    <row r="4" spans="1:21" ht="64" customHeight="1" thickBot="1" x14ac:dyDescent="0.4">
      <c r="A4" s="377"/>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570758</v>
      </c>
      <c r="C5" s="2">
        <v>138</v>
      </c>
      <c r="D5" s="2">
        <v>570753</v>
      </c>
      <c r="E5" s="2">
        <v>138</v>
      </c>
      <c r="F5" s="2">
        <v>573585</v>
      </c>
      <c r="G5" s="2">
        <v>139</v>
      </c>
      <c r="H5" s="2">
        <v>573678</v>
      </c>
      <c r="I5" s="2">
        <v>139</v>
      </c>
      <c r="J5" s="2">
        <v>572406</v>
      </c>
      <c r="K5" s="2">
        <v>139</v>
      </c>
      <c r="L5" s="2">
        <v>578054</v>
      </c>
      <c r="M5" s="2">
        <v>139</v>
      </c>
      <c r="N5" s="2">
        <v>580412</v>
      </c>
      <c r="O5" s="2">
        <v>139</v>
      </c>
      <c r="P5" s="2">
        <v>584304</v>
      </c>
      <c r="Q5" s="2">
        <v>140</v>
      </c>
      <c r="R5" s="2">
        <v>587873</v>
      </c>
      <c r="S5" s="2">
        <v>140</v>
      </c>
      <c r="T5" s="2">
        <v>591011</v>
      </c>
      <c r="U5" s="2">
        <v>140</v>
      </c>
    </row>
    <row r="6" spans="1:21" ht="21.75" customHeight="1" x14ac:dyDescent="0.35">
      <c r="A6" s="2" t="s">
        <v>5</v>
      </c>
      <c r="B6" s="2">
        <v>17599</v>
      </c>
      <c r="C6" s="2">
        <v>135</v>
      </c>
      <c r="D6" s="2">
        <v>17605</v>
      </c>
      <c r="E6" s="2">
        <v>135</v>
      </c>
      <c r="F6" s="2">
        <v>17627</v>
      </c>
      <c r="G6" s="2">
        <v>135</v>
      </c>
      <c r="H6" s="2">
        <v>17659</v>
      </c>
      <c r="I6" s="2">
        <v>135</v>
      </c>
      <c r="J6" s="2">
        <v>17651</v>
      </c>
      <c r="K6" s="2">
        <v>135</v>
      </c>
      <c r="L6" s="2">
        <v>17839</v>
      </c>
      <c r="M6" s="2">
        <v>135</v>
      </c>
      <c r="N6" s="2">
        <v>17941</v>
      </c>
      <c r="O6" s="2">
        <v>135</v>
      </c>
      <c r="P6" s="2">
        <v>18016</v>
      </c>
      <c r="Q6" s="2">
        <v>136</v>
      </c>
      <c r="R6" s="2">
        <v>18110</v>
      </c>
      <c r="S6" s="2">
        <v>136</v>
      </c>
      <c r="T6" s="2">
        <v>18234</v>
      </c>
      <c r="U6" s="2">
        <v>136</v>
      </c>
    </row>
    <row r="7" spans="1:21" ht="21.75" customHeight="1" x14ac:dyDescent="0.35">
      <c r="A7" s="2" t="s">
        <v>6</v>
      </c>
      <c r="B7" s="2">
        <v>1479163</v>
      </c>
      <c r="C7" s="2">
        <v>138</v>
      </c>
      <c r="D7" s="2">
        <v>1477794</v>
      </c>
      <c r="E7" s="2">
        <v>138</v>
      </c>
      <c r="F7" s="2">
        <v>1481554</v>
      </c>
      <c r="G7" s="2">
        <v>139</v>
      </c>
      <c r="H7" s="2">
        <v>1481544</v>
      </c>
      <c r="I7" s="2">
        <v>139</v>
      </c>
      <c r="J7" s="2">
        <v>1480409</v>
      </c>
      <c r="K7" s="2">
        <v>139</v>
      </c>
      <c r="L7" s="2">
        <v>1493695</v>
      </c>
      <c r="M7" s="2">
        <v>139</v>
      </c>
      <c r="N7" s="2">
        <v>1500041</v>
      </c>
      <c r="O7" s="2">
        <v>139</v>
      </c>
      <c r="P7" s="2">
        <v>1509501</v>
      </c>
      <c r="Q7" s="2">
        <v>139</v>
      </c>
      <c r="R7" s="2">
        <v>1517595</v>
      </c>
      <c r="S7" s="2">
        <v>140</v>
      </c>
      <c r="T7" s="2">
        <v>1525235</v>
      </c>
      <c r="U7" s="2">
        <v>140</v>
      </c>
    </row>
    <row r="8" spans="1:21" ht="21.75" customHeight="1" x14ac:dyDescent="0.35">
      <c r="A8" s="2" t="s">
        <v>71</v>
      </c>
      <c r="B8" s="2">
        <v>88824</v>
      </c>
      <c r="C8" s="2">
        <v>143</v>
      </c>
      <c r="D8" s="2">
        <v>88892</v>
      </c>
      <c r="E8" s="2">
        <v>143</v>
      </c>
      <c r="F8" s="2">
        <v>88999</v>
      </c>
      <c r="G8" s="2">
        <v>143</v>
      </c>
      <c r="H8" s="2">
        <v>89056</v>
      </c>
      <c r="I8" s="2">
        <v>143</v>
      </c>
      <c r="J8" s="2">
        <v>88975</v>
      </c>
      <c r="K8" s="2">
        <v>144</v>
      </c>
      <c r="L8" s="2">
        <v>89538</v>
      </c>
      <c r="M8" s="2">
        <v>144</v>
      </c>
      <c r="N8" s="2">
        <v>90020</v>
      </c>
      <c r="O8" s="2">
        <v>144</v>
      </c>
      <c r="P8" s="2">
        <v>90347</v>
      </c>
      <c r="Q8" s="2">
        <v>144</v>
      </c>
      <c r="R8" s="2">
        <v>90769</v>
      </c>
      <c r="S8" s="2">
        <v>144</v>
      </c>
      <c r="T8" s="2">
        <v>91195</v>
      </c>
      <c r="U8" s="2">
        <v>144</v>
      </c>
    </row>
    <row r="9" spans="1:21" ht="21.75" customHeight="1" x14ac:dyDescent="0.35">
      <c r="A9" s="2" t="s">
        <v>72</v>
      </c>
      <c r="B9" s="2">
        <v>91933</v>
      </c>
      <c r="C9" s="2">
        <v>133</v>
      </c>
      <c r="D9" s="2">
        <v>92149</v>
      </c>
      <c r="E9" s="2">
        <v>133</v>
      </c>
      <c r="F9" s="2">
        <v>92362</v>
      </c>
      <c r="G9" s="2">
        <v>133</v>
      </c>
      <c r="H9" s="2">
        <v>92558</v>
      </c>
      <c r="I9" s="2">
        <v>133</v>
      </c>
      <c r="J9" s="2">
        <v>92751</v>
      </c>
      <c r="K9" s="2">
        <v>134</v>
      </c>
      <c r="L9" s="2">
        <v>93642</v>
      </c>
      <c r="M9" s="2">
        <v>134</v>
      </c>
      <c r="N9" s="2">
        <v>94452</v>
      </c>
      <c r="O9" s="2">
        <v>134</v>
      </c>
      <c r="P9" s="2">
        <v>95311</v>
      </c>
      <c r="Q9" s="2">
        <v>135</v>
      </c>
      <c r="R9" s="2">
        <v>96179</v>
      </c>
      <c r="S9" s="2">
        <v>135</v>
      </c>
      <c r="T9" s="2">
        <v>96847</v>
      </c>
      <c r="U9" s="2">
        <v>135</v>
      </c>
    </row>
    <row r="10" spans="1:21" ht="21.75" customHeight="1" x14ac:dyDescent="0.35">
      <c r="A10" s="2" t="s">
        <v>7</v>
      </c>
      <c r="B10" s="2">
        <v>712148</v>
      </c>
      <c r="C10" s="2">
        <v>140</v>
      </c>
      <c r="D10" s="2">
        <v>712604</v>
      </c>
      <c r="E10" s="2">
        <v>140</v>
      </c>
      <c r="F10" s="2">
        <v>713740</v>
      </c>
      <c r="G10" s="2">
        <v>140</v>
      </c>
      <c r="H10" s="2">
        <v>714011</v>
      </c>
      <c r="I10" s="2">
        <v>140</v>
      </c>
      <c r="J10" s="2">
        <v>714043</v>
      </c>
      <c r="K10" s="2">
        <v>141</v>
      </c>
      <c r="L10" s="2">
        <v>720428</v>
      </c>
      <c r="M10" s="2">
        <v>141</v>
      </c>
      <c r="N10" s="2">
        <v>724210</v>
      </c>
      <c r="O10" s="2">
        <v>141</v>
      </c>
      <c r="P10" s="2">
        <v>729007</v>
      </c>
      <c r="Q10" s="2">
        <v>141</v>
      </c>
      <c r="R10" s="2">
        <v>732893</v>
      </c>
      <c r="S10" s="2">
        <v>141</v>
      </c>
      <c r="T10" s="2">
        <v>736488</v>
      </c>
      <c r="U10" s="2">
        <v>141</v>
      </c>
    </row>
    <row r="11" spans="1:21" ht="21.75" customHeight="1" x14ac:dyDescent="0.35">
      <c r="A11" s="2" t="s">
        <v>63</v>
      </c>
      <c r="B11" s="2">
        <v>162892</v>
      </c>
      <c r="C11" s="2">
        <v>144</v>
      </c>
      <c r="D11" s="2">
        <v>163017</v>
      </c>
      <c r="E11" s="2">
        <v>144</v>
      </c>
      <c r="F11" s="2">
        <v>163353</v>
      </c>
      <c r="G11" s="2">
        <v>144</v>
      </c>
      <c r="H11" s="2">
        <v>163339</v>
      </c>
      <c r="I11" s="2">
        <v>144</v>
      </c>
      <c r="J11" s="2">
        <v>163307</v>
      </c>
      <c r="K11" s="2">
        <v>145</v>
      </c>
      <c r="L11" s="2">
        <v>164621</v>
      </c>
      <c r="M11" s="2">
        <v>145</v>
      </c>
      <c r="N11" s="2">
        <v>165479</v>
      </c>
      <c r="O11" s="2">
        <v>145</v>
      </c>
      <c r="P11" s="2">
        <v>166450</v>
      </c>
      <c r="Q11" s="2">
        <v>145</v>
      </c>
      <c r="R11" s="2">
        <v>167298</v>
      </c>
      <c r="S11" s="2">
        <v>145</v>
      </c>
      <c r="T11" s="2">
        <v>168183</v>
      </c>
      <c r="U11" s="2">
        <v>145</v>
      </c>
    </row>
    <row r="12" spans="1:21" ht="21.75" customHeight="1" x14ac:dyDescent="0.35">
      <c r="A12" s="2" t="s">
        <v>8</v>
      </c>
      <c r="B12" s="2">
        <v>178460</v>
      </c>
      <c r="C12" s="2">
        <v>137</v>
      </c>
      <c r="D12" s="2">
        <v>178404</v>
      </c>
      <c r="E12" s="2">
        <v>137</v>
      </c>
      <c r="F12" s="2">
        <v>178971</v>
      </c>
      <c r="G12" s="2">
        <v>137</v>
      </c>
      <c r="H12" s="2">
        <v>179049</v>
      </c>
      <c r="I12" s="2">
        <v>137</v>
      </c>
      <c r="J12" s="2">
        <v>178723</v>
      </c>
      <c r="K12" s="2">
        <v>138</v>
      </c>
      <c r="L12" s="2">
        <v>180786</v>
      </c>
      <c r="M12" s="2">
        <v>138</v>
      </c>
      <c r="N12" s="2">
        <v>182099</v>
      </c>
      <c r="O12" s="2">
        <v>138</v>
      </c>
      <c r="P12" s="2">
        <v>183781</v>
      </c>
      <c r="Q12" s="2">
        <v>139</v>
      </c>
      <c r="R12" s="2">
        <v>185273</v>
      </c>
      <c r="S12" s="2">
        <v>139</v>
      </c>
      <c r="T12" s="2">
        <v>186577</v>
      </c>
      <c r="U12" s="2">
        <v>139</v>
      </c>
    </row>
    <row r="13" spans="1:21" ht="21.75" customHeight="1" x14ac:dyDescent="0.35">
      <c r="A13" s="2" t="s">
        <v>9</v>
      </c>
      <c r="B13" s="2">
        <v>644859</v>
      </c>
      <c r="C13" s="2">
        <v>140</v>
      </c>
      <c r="D13" s="2">
        <v>645178</v>
      </c>
      <c r="E13" s="2">
        <v>140</v>
      </c>
      <c r="F13" s="2">
        <v>646490</v>
      </c>
      <c r="G13" s="2">
        <v>140</v>
      </c>
      <c r="H13" s="2">
        <v>647034</v>
      </c>
      <c r="I13" s="2">
        <v>141</v>
      </c>
      <c r="J13" s="2">
        <v>646732</v>
      </c>
      <c r="K13" s="2">
        <v>141</v>
      </c>
      <c r="L13" s="2">
        <v>652773</v>
      </c>
      <c r="M13" s="2">
        <v>141</v>
      </c>
      <c r="N13" s="2">
        <v>656356</v>
      </c>
      <c r="O13" s="2">
        <v>141</v>
      </c>
      <c r="P13" s="2">
        <v>660851</v>
      </c>
      <c r="Q13" s="2">
        <v>142</v>
      </c>
      <c r="R13" s="2">
        <v>664762</v>
      </c>
      <c r="S13" s="2">
        <v>142</v>
      </c>
      <c r="T13" s="2">
        <v>668105</v>
      </c>
      <c r="U13" s="2">
        <v>142</v>
      </c>
    </row>
    <row r="14" spans="1:21" ht="21.75" customHeight="1" x14ac:dyDescent="0.35">
      <c r="A14" s="2" t="s">
        <v>10</v>
      </c>
      <c r="B14" s="2">
        <v>491724</v>
      </c>
      <c r="C14" s="2">
        <v>139</v>
      </c>
      <c r="D14" s="2">
        <v>491664</v>
      </c>
      <c r="E14" s="2">
        <v>139</v>
      </c>
      <c r="F14" s="2">
        <v>493322</v>
      </c>
      <c r="G14" s="2">
        <v>140</v>
      </c>
      <c r="H14" s="2">
        <v>492968</v>
      </c>
      <c r="I14" s="2">
        <v>140</v>
      </c>
      <c r="J14" s="2">
        <v>492221</v>
      </c>
      <c r="K14" s="2">
        <v>140</v>
      </c>
      <c r="L14" s="2">
        <v>496748</v>
      </c>
      <c r="M14" s="2">
        <v>140</v>
      </c>
      <c r="N14" s="2">
        <v>499108</v>
      </c>
      <c r="O14" s="2">
        <v>140</v>
      </c>
      <c r="P14" s="2">
        <v>502571</v>
      </c>
      <c r="Q14" s="2">
        <v>140</v>
      </c>
      <c r="R14" s="2">
        <v>505472</v>
      </c>
      <c r="S14" s="2">
        <v>140</v>
      </c>
      <c r="T14" s="2">
        <v>507877</v>
      </c>
      <c r="U14" s="2">
        <v>140</v>
      </c>
    </row>
    <row r="15" spans="1:21" ht="21.75" customHeight="1" x14ac:dyDescent="0.35">
      <c r="A15" s="2" t="s">
        <v>11</v>
      </c>
      <c r="B15" s="2">
        <v>121206</v>
      </c>
      <c r="C15" s="2">
        <v>148</v>
      </c>
      <c r="D15" s="2">
        <v>121288</v>
      </c>
      <c r="E15" s="2">
        <v>148</v>
      </c>
      <c r="F15" s="2">
        <v>121856</v>
      </c>
      <c r="G15" s="2">
        <v>148</v>
      </c>
      <c r="H15" s="2">
        <v>121762</v>
      </c>
      <c r="I15" s="2">
        <v>148</v>
      </c>
      <c r="J15" s="2">
        <v>121513</v>
      </c>
      <c r="K15" s="2">
        <v>148</v>
      </c>
      <c r="L15" s="2">
        <v>122474</v>
      </c>
      <c r="M15" s="2">
        <v>148</v>
      </c>
      <c r="N15" s="2">
        <v>122975</v>
      </c>
      <c r="O15" s="2">
        <v>149</v>
      </c>
      <c r="P15" s="2">
        <v>123748</v>
      </c>
      <c r="Q15" s="2">
        <v>149</v>
      </c>
      <c r="R15" s="2">
        <v>124397</v>
      </c>
      <c r="S15" s="2">
        <v>149</v>
      </c>
      <c r="T15" s="2">
        <v>124848</v>
      </c>
      <c r="U15" s="2">
        <v>149</v>
      </c>
    </row>
    <row r="16" spans="1:21" ht="21.75" customHeight="1" x14ac:dyDescent="0.35">
      <c r="A16" s="2" t="s">
        <v>12</v>
      </c>
      <c r="B16" s="2">
        <v>216121</v>
      </c>
      <c r="C16" s="2">
        <v>145</v>
      </c>
      <c r="D16" s="2">
        <v>216186</v>
      </c>
      <c r="E16" s="2">
        <v>145</v>
      </c>
      <c r="F16" s="2">
        <v>217006</v>
      </c>
      <c r="G16" s="2">
        <v>145</v>
      </c>
      <c r="H16" s="2">
        <v>217006</v>
      </c>
      <c r="I16" s="2">
        <v>145</v>
      </c>
      <c r="J16" s="2">
        <v>216654</v>
      </c>
      <c r="K16" s="2">
        <v>146</v>
      </c>
      <c r="L16" s="2">
        <v>218565</v>
      </c>
      <c r="M16" s="2">
        <v>146</v>
      </c>
      <c r="N16" s="2">
        <v>219479</v>
      </c>
      <c r="O16" s="2">
        <v>146</v>
      </c>
      <c r="P16" s="2">
        <v>220855</v>
      </c>
      <c r="Q16" s="2">
        <v>146</v>
      </c>
      <c r="R16" s="2">
        <v>221863</v>
      </c>
      <c r="S16" s="2">
        <v>146</v>
      </c>
      <c r="T16" s="2">
        <v>222686</v>
      </c>
      <c r="U16" s="2">
        <v>146</v>
      </c>
    </row>
    <row r="17" spans="1:21" ht="21.75" customHeight="1" x14ac:dyDescent="0.35">
      <c r="A17" s="2" t="s">
        <v>13</v>
      </c>
      <c r="B17" s="2">
        <v>804219</v>
      </c>
      <c r="C17" s="2">
        <v>142</v>
      </c>
      <c r="D17" s="2">
        <v>802860</v>
      </c>
      <c r="E17" s="2">
        <v>142</v>
      </c>
      <c r="F17" s="2">
        <v>806844</v>
      </c>
      <c r="G17" s="2">
        <v>142</v>
      </c>
      <c r="H17" s="2">
        <v>806043</v>
      </c>
      <c r="I17" s="2">
        <v>142</v>
      </c>
      <c r="J17" s="2">
        <v>803513</v>
      </c>
      <c r="K17" s="2">
        <v>143</v>
      </c>
      <c r="L17" s="2">
        <v>811422</v>
      </c>
      <c r="M17" s="2">
        <v>143</v>
      </c>
      <c r="N17" s="2">
        <v>814734</v>
      </c>
      <c r="O17" s="2">
        <v>143</v>
      </c>
      <c r="P17" s="2">
        <v>820460</v>
      </c>
      <c r="Q17" s="2">
        <v>143</v>
      </c>
      <c r="R17" s="2">
        <v>825469</v>
      </c>
      <c r="S17" s="2">
        <v>143</v>
      </c>
      <c r="T17" s="2">
        <v>829934</v>
      </c>
      <c r="U17" s="2">
        <v>143</v>
      </c>
    </row>
    <row r="18" spans="1:21" ht="21.75" customHeight="1" x14ac:dyDescent="0.35">
      <c r="A18" s="2" t="s">
        <v>14</v>
      </c>
      <c r="B18" s="2">
        <v>181366</v>
      </c>
      <c r="C18" s="2">
        <v>149</v>
      </c>
      <c r="D18" s="2">
        <v>181329</v>
      </c>
      <c r="E18" s="2">
        <v>149</v>
      </c>
      <c r="F18" s="2">
        <v>182888</v>
      </c>
      <c r="G18" s="2">
        <v>149</v>
      </c>
      <c r="H18" s="2">
        <v>182696</v>
      </c>
      <c r="I18" s="2">
        <v>149</v>
      </c>
      <c r="J18" s="2">
        <v>181961</v>
      </c>
      <c r="K18" s="2">
        <v>150</v>
      </c>
      <c r="L18" s="2">
        <v>183501</v>
      </c>
      <c r="M18" s="2">
        <v>150</v>
      </c>
      <c r="N18" s="2">
        <v>184192</v>
      </c>
      <c r="O18" s="2">
        <v>150</v>
      </c>
      <c r="P18" s="2">
        <v>185279</v>
      </c>
      <c r="Q18" s="2">
        <v>150</v>
      </c>
      <c r="R18" s="2">
        <v>186357</v>
      </c>
      <c r="S18" s="2">
        <v>150</v>
      </c>
      <c r="T18" s="2">
        <v>187264</v>
      </c>
      <c r="U18" s="2">
        <v>150</v>
      </c>
    </row>
    <row r="19" spans="1:21" ht="21.75" customHeight="1" x14ac:dyDescent="0.35">
      <c r="A19" s="2" t="s">
        <v>15</v>
      </c>
      <c r="B19" s="2">
        <v>38669</v>
      </c>
      <c r="C19" s="2">
        <v>148</v>
      </c>
      <c r="D19" s="2">
        <v>38678</v>
      </c>
      <c r="E19" s="2">
        <v>148</v>
      </c>
      <c r="F19" s="2">
        <v>39177</v>
      </c>
      <c r="G19" s="2">
        <v>149</v>
      </c>
      <c r="H19" s="2">
        <v>39130</v>
      </c>
      <c r="I19" s="2">
        <v>149</v>
      </c>
      <c r="J19" s="2">
        <v>38865</v>
      </c>
      <c r="K19" s="2">
        <v>149</v>
      </c>
      <c r="L19" s="2">
        <v>39245</v>
      </c>
      <c r="M19" s="2">
        <v>150</v>
      </c>
      <c r="N19" s="2">
        <v>39376</v>
      </c>
      <c r="O19" s="2">
        <v>150</v>
      </c>
      <c r="P19" s="2">
        <v>39593</v>
      </c>
      <c r="Q19" s="2">
        <v>150</v>
      </c>
      <c r="R19" s="2">
        <v>39762</v>
      </c>
      <c r="S19" s="2">
        <v>150</v>
      </c>
      <c r="T19" s="2">
        <v>39936</v>
      </c>
      <c r="U19" s="2">
        <v>150</v>
      </c>
    </row>
    <row r="20" spans="1:21" ht="21.75" customHeight="1" x14ac:dyDescent="0.35">
      <c r="A20" s="2" t="s">
        <v>16</v>
      </c>
      <c r="B20" s="2">
        <v>819973</v>
      </c>
      <c r="C20" s="2">
        <v>156</v>
      </c>
      <c r="D20" s="2">
        <v>820591</v>
      </c>
      <c r="E20" s="2">
        <v>156</v>
      </c>
      <c r="F20" s="2">
        <v>845900</v>
      </c>
      <c r="G20" s="2">
        <v>158</v>
      </c>
      <c r="H20" s="2">
        <v>845060</v>
      </c>
      <c r="I20" s="2">
        <v>158</v>
      </c>
      <c r="J20" s="2">
        <v>828093</v>
      </c>
      <c r="K20" s="2">
        <v>158</v>
      </c>
      <c r="L20" s="2">
        <v>838424</v>
      </c>
      <c r="M20" s="2">
        <v>158</v>
      </c>
      <c r="N20" s="2">
        <v>838623</v>
      </c>
      <c r="O20" s="2">
        <v>158</v>
      </c>
      <c r="P20" s="2">
        <v>840847</v>
      </c>
      <c r="Q20" s="2">
        <v>158</v>
      </c>
      <c r="R20" s="2">
        <v>845211</v>
      </c>
      <c r="S20" s="2">
        <v>158</v>
      </c>
      <c r="T20" s="2">
        <v>850245</v>
      </c>
      <c r="U20" s="2">
        <v>158</v>
      </c>
    </row>
    <row r="21" spans="1:21" ht="21.75" customHeight="1" x14ac:dyDescent="0.35">
      <c r="A21" s="2" t="s">
        <v>17</v>
      </c>
      <c r="B21" s="2">
        <v>580443</v>
      </c>
      <c r="C21" s="2">
        <v>156</v>
      </c>
      <c r="D21" s="2">
        <v>580242</v>
      </c>
      <c r="E21" s="2">
        <v>156</v>
      </c>
      <c r="F21" s="2">
        <v>589155</v>
      </c>
      <c r="G21" s="2">
        <v>156</v>
      </c>
      <c r="H21" s="2">
        <v>587654</v>
      </c>
      <c r="I21" s="2">
        <v>156</v>
      </c>
      <c r="J21" s="2">
        <v>582102</v>
      </c>
      <c r="K21" s="2">
        <v>157</v>
      </c>
      <c r="L21" s="2">
        <v>586540</v>
      </c>
      <c r="M21" s="2">
        <v>157</v>
      </c>
      <c r="N21" s="2">
        <v>587588</v>
      </c>
      <c r="O21" s="2">
        <v>157</v>
      </c>
      <c r="P21" s="2">
        <v>589757</v>
      </c>
      <c r="Q21" s="2">
        <v>157</v>
      </c>
      <c r="R21" s="2">
        <v>592172</v>
      </c>
      <c r="S21" s="2">
        <v>157</v>
      </c>
      <c r="T21" s="2">
        <v>594540</v>
      </c>
      <c r="U21" s="2">
        <v>157</v>
      </c>
    </row>
    <row r="22" spans="1:21" ht="21.75" customHeight="1" x14ac:dyDescent="0.35">
      <c r="A22" s="2" t="s">
        <v>18</v>
      </c>
      <c r="B22" s="2">
        <v>78869</v>
      </c>
      <c r="C22" s="2">
        <v>156</v>
      </c>
      <c r="D22" s="2">
        <v>78840</v>
      </c>
      <c r="E22" s="2">
        <v>156</v>
      </c>
      <c r="F22" s="2">
        <v>79510</v>
      </c>
      <c r="G22" s="2">
        <v>156</v>
      </c>
      <c r="H22" s="2">
        <v>79380</v>
      </c>
      <c r="I22" s="2">
        <v>156</v>
      </c>
      <c r="J22" s="2">
        <v>78860</v>
      </c>
      <c r="K22" s="2">
        <v>156</v>
      </c>
      <c r="L22" s="2">
        <v>79286</v>
      </c>
      <c r="M22" s="2">
        <v>156</v>
      </c>
      <c r="N22" s="2">
        <v>79472</v>
      </c>
      <c r="O22" s="2">
        <v>156</v>
      </c>
      <c r="P22" s="2">
        <v>79692</v>
      </c>
      <c r="Q22" s="2">
        <v>156</v>
      </c>
      <c r="R22" s="2">
        <v>79927</v>
      </c>
      <c r="S22" s="2">
        <v>157</v>
      </c>
      <c r="T22" s="2">
        <v>80197</v>
      </c>
      <c r="U22" s="2">
        <v>157</v>
      </c>
    </row>
    <row r="23" spans="1:21" ht="21.75" customHeight="1" x14ac:dyDescent="0.35">
      <c r="A23" s="2" t="s">
        <v>19</v>
      </c>
      <c r="B23" s="2">
        <v>265942</v>
      </c>
      <c r="C23" s="2">
        <v>167</v>
      </c>
      <c r="D23" s="2">
        <v>266025</v>
      </c>
      <c r="E23" s="2">
        <v>167</v>
      </c>
      <c r="F23" s="2">
        <v>274557</v>
      </c>
      <c r="G23" s="2">
        <v>168</v>
      </c>
      <c r="H23" s="2">
        <v>273223</v>
      </c>
      <c r="I23" s="2">
        <v>168</v>
      </c>
      <c r="J23" s="2">
        <v>267579</v>
      </c>
      <c r="K23" s="2">
        <v>168</v>
      </c>
      <c r="L23" s="2">
        <v>269866</v>
      </c>
      <c r="M23" s="2">
        <v>168</v>
      </c>
      <c r="N23" s="2">
        <v>270155</v>
      </c>
      <c r="O23" s="2">
        <v>168</v>
      </c>
      <c r="P23" s="2">
        <v>271047</v>
      </c>
      <c r="Q23" s="2">
        <v>168</v>
      </c>
      <c r="R23" s="2">
        <v>272498</v>
      </c>
      <c r="S23" s="2">
        <v>168</v>
      </c>
      <c r="T23" s="2">
        <v>274040</v>
      </c>
      <c r="U23" s="2">
        <v>168</v>
      </c>
    </row>
    <row r="24" spans="1:21" ht="21.75" customHeight="1" x14ac:dyDescent="0.35">
      <c r="A24" s="2" t="s">
        <v>20</v>
      </c>
      <c r="B24" s="2">
        <v>685997</v>
      </c>
      <c r="C24" s="2">
        <v>160</v>
      </c>
      <c r="D24" s="2">
        <v>686648</v>
      </c>
      <c r="E24" s="2">
        <v>160</v>
      </c>
      <c r="F24" s="2">
        <v>709052</v>
      </c>
      <c r="G24" s="2">
        <v>161</v>
      </c>
      <c r="H24" s="2">
        <v>709007</v>
      </c>
      <c r="I24" s="2">
        <v>162</v>
      </c>
      <c r="J24" s="2">
        <v>693522</v>
      </c>
      <c r="K24" s="2">
        <v>161</v>
      </c>
      <c r="L24" s="2">
        <v>701082</v>
      </c>
      <c r="M24" s="2">
        <v>162</v>
      </c>
      <c r="N24" s="2">
        <v>701881</v>
      </c>
      <c r="O24" s="2">
        <v>162</v>
      </c>
      <c r="P24" s="2">
        <v>702860</v>
      </c>
      <c r="Q24" s="2">
        <v>162</v>
      </c>
      <c r="R24" s="2">
        <v>706126</v>
      </c>
      <c r="S24" s="2">
        <v>162</v>
      </c>
      <c r="T24" s="2">
        <v>709234</v>
      </c>
      <c r="U24" s="2">
        <v>162</v>
      </c>
    </row>
    <row r="25" spans="1:21" ht="21.75" customHeight="1" x14ac:dyDescent="0.35">
      <c r="A25" s="2" t="s">
        <v>21</v>
      </c>
      <c r="B25" s="2">
        <v>196098</v>
      </c>
      <c r="C25" s="2">
        <v>160</v>
      </c>
      <c r="D25" s="2">
        <v>196111</v>
      </c>
      <c r="E25" s="2">
        <v>160</v>
      </c>
      <c r="F25" s="2">
        <v>198366</v>
      </c>
      <c r="G25" s="2">
        <v>161</v>
      </c>
      <c r="H25" s="2">
        <v>198048</v>
      </c>
      <c r="I25" s="2">
        <v>161</v>
      </c>
      <c r="J25" s="2">
        <v>196679</v>
      </c>
      <c r="K25" s="2">
        <v>161</v>
      </c>
      <c r="L25" s="2">
        <v>198364</v>
      </c>
      <c r="M25" s="2">
        <v>162</v>
      </c>
      <c r="N25" s="2">
        <v>198932</v>
      </c>
      <c r="O25" s="2">
        <v>162</v>
      </c>
      <c r="P25" s="2">
        <v>200025</v>
      </c>
      <c r="Q25" s="2">
        <v>162</v>
      </c>
      <c r="R25" s="2">
        <v>201088</v>
      </c>
      <c r="S25" s="2">
        <v>162</v>
      </c>
      <c r="T25" s="2">
        <v>202090</v>
      </c>
      <c r="U25" s="2">
        <v>162</v>
      </c>
    </row>
    <row r="26" spans="1:21" ht="21.75" customHeight="1" thickBot="1" x14ac:dyDescent="0.4">
      <c r="A26" s="17" t="s">
        <v>33</v>
      </c>
      <c r="B26" s="17">
        <v>8427263</v>
      </c>
      <c r="C26" s="17">
        <v>146</v>
      </c>
      <c r="D26" s="17">
        <v>8426858</v>
      </c>
      <c r="E26" s="17">
        <v>146</v>
      </c>
      <c r="F26" s="17">
        <v>8514314</v>
      </c>
      <c r="G26" s="17">
        <v>147</v>
      </c>
      <c r="H26" s="17">
        <v>8509905</v>
      </c>
      <c r="I26" s="17">
        <v>147</v>
      </c>
      <c r="J26" s="17">
        <v>8456559</v>
      </c>
      <c r="K26" s="17">
        <v>147</v>
      </c>
      <c r="L26" s="17">
        <v>8536893</v>
      </c>
      <c r="M26" s="17">
        <v>147</v>
      </c>
      <c r="N26" s="17">
        <v>8567525</v>
      </c>
      <c r="O26" s="17">
        <v>147</v>
      </c>
      <c r="P26" s="17">
        <v>8614302</v>
      </c>
      <c r="Q26" s="17">
        <v>147</v>
      </c>
      <c r="R26" s="17">
        <v>8661094</v>
      </c>
      <c r="S26" s="17">
        <v>147</v>
      </c>
      <c r="T26" s="17">
        <v>8704766</v>
      </c>
      <c r="U26" s="17">
        <v>147</v>
      </c>
    </row>
    <row r="27" spans="1:21" s="5" customFormat="1" ht="31.5" customHeight="1" thickTop="1" x14ac:dyDescent="0.35">
      <c r="A27" s="13" t="s">
        <v>0</v>
      </c>
      <c r="B27" s="14">
        <f>+B5+B6+B7+B8+B9+B10+B11+B12+B13</f>
        <v>3946636</v>
      </c>
      <c r="C27" s="14">
        <f>+(B5*C5+B6*C6+B7*C7+B8*C8+B9*C9+B10*C10+B11*C11+B12*C12+B13*C13)/B27</f>
        <v>138.87278482231449</v>
      </c>
      <c r="D27" s="14">
        <f>+D5+D6+D7+D8+D9+D10+D11+D12+D13</f>
        <v>3946396</v>
      </c>
      <c r="E27" s="14">
        <f>+(D5*E5+D6*E6+D7*E7+D8*E8+D9*E9+D10*E10+D11*E11+D12*E12+D13*E13)/D27</f>
        <v>138.87324282712632</v>
      </c>
      <c r="F27" s="14">
        <f>+F5+F6+F7+F8+F9+F10+F11+F12+F13</f>
        <v>3956681</v>
      </c>
      <c r="G27" s="14">
        <f>+(F5*G5+F6*G6+F7*G7+F8*G8+F9*G9+F10*G10+F11*G11+F12*G12+F13*G13)/F27</f>
        <v>139.39183573302978</v>
      </c>
      <c r="H27" s="14">
        <f>+H5+H6+H7+H8+H9+H10+H11+H12+H13</f>
        <v>3957928</v>
      </c>
      <c r="I27" s="14">
        <f>+(H5*I5+H6*I6+H7*I7+H8*I8+H9*I9+H10*I10+H11*I11+H12*I12+H13*I13)/H27</f>
        <v>139.5550671967757</v>
      </c>
      <c r="J27" s="14">
        <f>+J5+J6+J7+J8+J9+J10+J11+J12+J13</f>
        <v>3954997</v>
      </c>
      <c r="K27" s="14">
        <f>+(J5*K5+J6*K6+J7*K7+J8*K8+J9*K9+J10*K10+J11*K11+J12*K12+J13*K13)/J27</f>
        <v>139.86806260535721</v>
      </c>
      <c r="L27" s="14">
        <f>+L5+L6+L7+L8+L9+L10+L11+L12+L13</f>
        <v>3991376</v>
      </c>
      <c r="M27" s="14">
        <f>+(L5*M5+L6*M6+L7*M7+L8*M8+L9*M9+L10*M10+L11*M11+L12*M12+L13*M13)/L27</f>
        <v>139.86723626137953</v>
      </c>
      <c r="N27" s="14">
        <f>+N5+N6+N7+N8+N9+N10+N11+N12+N13</f>
        <v>4011010</v>
      </c>
      <c r="O27" s="14">
        <f>+(N5*O5+N6*O6+N7*O7+N8*O8+N9*O9+N10*O10+N11*O11+N12*O12+N13*O13)/N27</f>
        <v>139.86710903238836</v>
      </c>
      <c r="P27" s="14">
        <f>+P5+P6+P7+P8+P9+P10+P11+P12+P13</f>
        <v>4037568</v>
      </c>
      <c r="Q27" s="14">
        <f>+(P5*Q5+P6*Q6+P7*Q7+P8*Q8+P9*Q9+P10*Q10+P11*Q11+P12*Q12+P13*Q13)/P27</f>
        <v>140.24827965745718</v>
      </c>
      <c r="R27" s="14">
        <f>+R5+R6+R7+R8+R9+R10+R11+R12+R13</f>
        <v>4060752</v>
      </c>
      <c r="S27" s="14">
        <f>+(R5*S5+R6*S6+R7*S7+R8*S8+R9*S9+R10*S10+R11*S11+R12*S12+R13*S13)/R27</f>
        <v>140.62140583813047</v>
      </c>
      <c r="T27" s="14">
        <f>+T5+T6+T7+T8+T9+T10+T11+T12+T13</f>
        <v>4081875</v>
      </c>
      <c r="U27" s="14">
        <f>+(T5*U5+T6*U6+T7*U7+T8*U8+T9*U9+T10*U10+T11*U11+T12*U12+T13*U13)/T27</f>
        <v>140.62095115602511</v>
      </c>
    </row>
    <row r="28" spans="1:21" ht="23" customHeight="1" x14ac:dyDescent="0.35">
      <c r="A28" s="13" t="s">
        <v>1</v>
      </c>
      <c r="B28" s="14">
        <f>+B14+B15+B16+B17</f>
        <v>1633270</v>
      </c>
      <c r="C28" s="14">
        <f>+(+B15*C15+B14*C14+B16*C16+B17*C17)/B28</f>
        <v>141.93903457481005</v>
      </c>
      <c r="D28" s="14">
        <f>+D14+D15+D16+D17</f>
        <v>1631998</v>
      </c>
      <c r="E28" s="14">
        <f>+(+D15*E15+D14*E14+D16*E16+D17*E17)/D28</f>
        <v>141.93951830823323</v>
      </c>
      <c r="F28" s="14">
        <f>+F14+F15+F16+F17</f>
        <v>1639028</v>
      </c>
      <c r="G28" s="14">
        <f>+(+F15*G15+F14*G14+F16*G16+F17*G17)/F28</f>
        <v>142.24130765307243</v>
      </c>
      <c r="H28" s="14">
        <f>+H14+H15+H16+H17</f>
        <v>1637779</v>
      </c>
      <c r="I28" s="14">
        <f>+(+H15*I15+H14*I14+H16*I16+H17*I17)/H28</f>
        <v>142.24157960262039</v>
      </c>
      <c r="J28" s="14">
        <f>+J14+J15+J16+J17</f>
        <v>1633901</v>
      </c>
      <c r="K28" s="14">
        <f>+(+J15*K15+J14*K14+J16*K16+J17*K17)/J28</f>
        <v>142.86588171498764</v>
      </c>
      <c r="L28" s="14">
        <f>+L14+L15+L16+L17</f>
        <v>1649209</v>
      </c>
      <c r="M28" s="14">
        <f>+(+L15*M15+L14*M14+L16*M16+L17*M17)/L28</f>
        <v>142.86528147736277</v>
      </c>
      <c r="N28" s="14">
        <f>+N14+N15+N16+N17</f>
        <v>1656296</v>
      </c>
      <c r="O28" s="14">
        <f>+(+N15*O15+N14*O14+N16*O16+N17*O17)/N28</f>
        <v>142.93899822253994</v>
      </c>
      <c r="P28" s="14">
        <f>+P14+P15+P16+P17</f>
        <v>1667634</v>
      </c>
      <c r="Q28" s="14">
        <f>+(+P15*Q15+P14*Q14+P16*Q16+P17*Q17)/P28</f>
        <v>142.93843972958095</v>
      </c>
      <c r="R28" s="14">
        <f>+R14+R15+R16+R17</f>
        <v>1677201</v>
      </c>
      <c r="S28" s="14">
        <f>+(+R15*S15+R14*S14+R16*S16+R17*S17)/R28</f>
        <v>142.93772660521904</v>
      </c>
      <c r="T28" s="14">
        <f>+T14+T15+T16+T17</f>
        <v>1685345</v>
      </c>
      <c r="U28" s="14">
        <f>+(+T15*U15+T14*U14+T16*U16+T17*U17)/T28</f>
        <v>142.93681709086269</v>
      </c>
    </row>
    <row r="29" spans="1:21" ht="23" customHeight="1" thickBot="1" x14ac:dyDescent="0.4">
      <c r="A29" s="15" t="s">
        <v>2</v>
      </c>
      <c r="B29" s="16">
        <f>+B18+B19+B20+B21+B22+B23+B24+B25</f>
        <v>2847357</v>
      </c>
      <c r="C29" s="16">
        <f>+(B18*C18+B19*C19+B20*C20+B21*C21+B22*C22+B23*C23+B24*C24+B25*C25)/B29</f>
        <v>157.71205366942044</v>
      </c>
      <c r="D29" s="16">
        <f>+D18+D19+D20+D21+D22+D23+D24+D25</f>
        <v>2848464</v>
      </c>
      <c r="E29" s="16">
        <f>+(D18*E18+D19*E19+D20*E20+D21*E21+D22*E22+D23*E23+D24*E24+D25*E25)/D29</f>
        <v>157.71270691853573</v>
      </c>
      <c r="F29" s="16">
        <f>+F18+F19+F20+F21+F22+F23+F24+F25</f>
        <v>2918605</v>
      </c>
      <c r="G29" s="16">
        <f>+(F18*G18+F19*G19+F20*G20+F21*G21+F22*G22+F23*G23+F24*G24+F25*G25)/F29</f>
        <v>158.73045478918868</v>
      </c>
      <c r="H29" s="16">
        <f>+H18+H19+H20+H21+H22+H23+H24+H25</f>
        <v>2914198</v>
      </c>
      <c r="I29" s="16">
        <f>+(H18*I18+H19*I19+H20*I20+H21*I21+H22*I22+H23*I23+H24*I24+H25*I25)/H29</f>
        <v>158.97175964021662</v>
      </c>
      <c r="J29" s="16">
        <f>+J18+J19+J20+J21+J22+J23+J24+J25</f>
        <v>2867661</v>
      </c>
      <c r="K29" s="16">
        <f>+(J18*K18+J19*K19+J20*K20+J21*K21+J22*K22+J23*K23+J24*K24+J25*K25)/J29</f>
        <v>158.97678840002357</v>
      </c>
      <c r="L29" s="16">
        <f>+L18+L19+L20+L21+L22+L23+L24+L25</f>
        <v>2896308</v>
      </c>
      <c r="M29" s="16">
        <f>+(L18*M18+L19*M19+L20*M20+L21*M21+L22*M22+L23*M23+L24*M24+L25*M25)/L29</f>
        <v>159.30143755429327</v>
      </c>
      <c r="N29" s="16">
        <f>+N18+N19+N20+N21+N22+N23+N24+N25</f>
        <v>2900219</v>
      </c>
      <c r="O29" s="16">
        <f>+(N18*O18+N19*O19+N20*O20+N21*O21+N22*O22+N23*O23+N24*O24+N25*O25)/N29</f>
        <v>159.29980735937528</v>
      </c>
      <c r="P29" s="16">
        <f>+P18+P19+P20+P21+P22+P23+P24+P25</f>
        <v>2909100</v>
      </c>
      <c r="Q29" s="16">
        <f>+(P18*Q18+P19*Q19+P20*Q20+P21*Q21+P22*Q22+P23*Q23+P24*Q24+P25*Q25)/P29</f>
        <v>159.29727166477605</v>
      </c>
      <c r="R29" s="16">
        <f>+R18+R19+R20+R21+R22+R23+R24+R25</f>
        <v>2923141</v>
      </c>
      <c r="S29" s="16">
        <f>+(R18*S18+R19*S19+R20*S20+R21*S21+R22*S22+R23*S23+R24*S24+R25*S25)/R29</f>
        <v>159.32487108901009</v>
      </c>
      <c r="T29" s="16">
        <f>+T18+T19+T20+T21+T22+T23+T24+T25</f>
        <v>2937546</v>
      </c>
      <c r="U29" s="16">
        <f>+(T18*U18+T19*U19+T20*U20+T21*U21+T22*U22+T23*U23+T24*U24+T25*U25)/T29</f>
        <v>159.3253780536543</v>
      </c>
    </row>
    <row r="30" spans="1:21" ht="25" customHeight="1" thickTop="1" x14ac:dyDescent="0.3">
      <c r="A30" s="70" t="str">
        <f>+INDICE!B10</f>
        <v xml:space="preserve"> Lettura dati 24 luglio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M60"/>
  <sheetViews>
    <sheetView showGridLines="0" tabSelected="1" view="pageBreakPreview" topLeftCell="A16" zoomScale="64" zoomScaleNormal="58" zoomScaleSheetLayoutView="64" workbookViewId="0">
      <selection activeCell="B1" sqref="B1"/>
    </sheetView>
  </sheetViews>
  <sheetFormatPr defaultColWidth="13.26953125" defaultRowHeight="10" x14ac:dyDescent="0.35"/>
  <cols>
    <col min="1" max="1" width="30.26953125" style="1" customWidth="1"/>
    <col min="2" max="2" width="13.1796875" style="1" customWidth="1"/>
    <col min="3" max="3" width="13.1796875" style="66" customWidth="1"/>
    <col min="4" max="7" width="13.1796875" style="1" customWidth="1"/>
    <col min="8" max="8" width="17.36328125" style="1" customWidth="1"/>
    <col min="9" max="9" width="13" style="1" customWidth="1"/>
    <col min="10" max="10" width="15.36328125" style="1" customWidth="1"/>
    <col min="11" max="11" width="13.26953125" style="1"/>
    <col min="12" max="12" width="15.81640625" style="1" customWidth="1"/>
    <col min="13" max="16384" width="13.26953125" style="1"/>
  </cols>
  <sheetData>
    <row r="1" spans="1:13" ht="61.5" customHeight="1" thickBot="1" x14ac:dyDescent="0.4">
      <c r="A1" s="47" t="s">
        <v>226</v>
      </c>
      <c r="B1" s="47"/>
      <c r="C1" s="47"/>
      <c r="D1" s="47"/>
      <c r="E1" s="47"/>
      <c r="F1" s="47"/>
      <c r="G1" s="47"/>
      <c r="H1" s="47"/>
      <c r="I1" s="47"/>
      <c r="J1" s="47"/>
      <c r="K1" s="47"/>
      <c r="L1" s="47"/>
      <c r="M1" s="47"/>
    </row>
    <row r="2" spans="1:13" ht="40.5" customHeight="1" thickTop="1" x14ac:dyDescent="0.35">
      <c r="A2" s="37"/>
      <c r="B2" s="367" t="s">
        <v>36</v>
      </c>
      <c r="C2" s="367"/>
      <c r="D2" s="367"/>
      <c r="E2" s="367"/>
      <c r="F2" s="367"/>
      <c r="G2" s="367"/>
      <c r="H2" s="367"/>
      <c r="I2" s="367"/>
      <c r="J2" s="367"/>
      <c r="K2" s="367"/>
      <c r="L2" s="367"/>
      <c r="M2" s="367"/>
    </row>
    <row r="3" spans="1:13" ht="33" customHeight="1" x14ac:dyDescent="0.35">
      <c r="A3" s="376" t="s">
        <v>79</v>
      </c>
      <c r="B3" s="374" t="s">
        <v>131</v>
      </c>
      <c r="C3" s="375"/>
      <c r="D3" s="374" t="s">
        <v>198</v>
      </c>
      <c r="E3" s="375"/>
      <c r="F3" s="374" t="s">
        <v>207</v>
      </c>
      <c r="G3" s="375"/>
      <c r="H3" s="374" t="s">
        <v>214</v>
      </c>
      <c r="I3" s="375"/>
      <c r="J3" s="374" t="s">
        <v>219</v>
      </c>
      <c r="K3" s="375"/>
      <c r="L3" s="374" t="s">
        <v>225</v>
      </c>
      <c r="M3" s="375"/>
    </row>
    <row r="4" spans="1:13" ht="64" customHeight="1" thickBot="1" x14ac:dyDescent="0.4">
      <c r="A4" s="377"/>
      <c r="B4" s="30" t="s">
        <v>103</v>
      </c>
      <c r="C4" s="64" t="s">
        <v>104</v>
      </c>
      <c r="D4" s="30" t="s">
        <v>103</v>
      </c>
      <c r="E4" s="64" t="s">
        <v>104</v>
      </c>
      <c r="F4" s="30" t="s">
        <v>103</v>
      </c>
      <c r="G4" s="64" t="s">
        <v>104</v>
      </c>
      <c r="H4" s="30" t="s">
        <v>103</v>
      </c>
      <c r="I4" s="64" t="s">
        <v>104</v>
      </c>
      <c r="J4" s="30" t="s">
        <v>103</v>
      </c>
      <c r="K4" s="64" t="s">
        <v>104</v>
      </c>
      <c r="L4" s="30" t="s">
        <v>103</v>
      </c>
      <c r="M4" s="64" t="s">
        <v>104</v>
      </c>
    </row>
    <row r="5" spans="1:13" ht="21.75" customHeight="1" thickTop="1" x14ac:dyDescent="0.35">
      <c r="A5" s="2" t="s">
        <v>4</v>
      </c>
      <c r="B5" s="2">
        <v>592433</v>
      </c>
      <c r="C5" s="2">
        <v>157</v>
      </c>
      <c r="D5" s="2">
        <v>593438</v>
      </c>
      <c r="E5" s="2">
        <v>156</v>
      </c>
      <c r="F5" s="2">
        <v>608501</v>
      </c>
      <c r="G5" s="2">
        <v>134</v>
      </c>
      <c r="H5" s="2">
        <v>605267</v>
      </c>
      <c r="I5" s="2">
        <v>145</v>
      </c>
      <c r="J5" s="2">
        <v>600065</v>
      </c>
      <c r="K5" s="2">
        <v>148</v>
      </c>
      <c r="L5" s="2">
        <v>594393</v>
      </c>
      <c r="M5" s="2">
        <v>150</v>
      </c>
    </row>
    <row r="6" spans="1:13" ht="21.75" customHeight="1" x14ac:dyDescent="0.35">
      <c r="A6" s="2" t="s">
        <v>5</v>
      </c>
      <c r="B6" s="2">
        <v>18287</v>
      </c>
      <c r="C6" s="2">
        <v>154</v>
      </c>
      <c r="D6" s="2">
        <v>18297</v>
      </c>
      <c r="E6" s="2">
        <v>153</v>
      </c>
      <c r="F6" s="2">
        <v>18662</v>
      </c>
      <c r="G6" s="2">
        <v>127</v>
      </c>
      <c r="H6" s="2">
        <v>18483</v>
      </c>
      <c r="I6" s="2">
        <v>139</v>
      </c>
      <c r="J6" s="2">
        <v>18311</v>
      </c>
      <c r="K6" s="2">
        <v>141</v>
      </c>
      <c r="L6" s="2">
        <v>18136</v>
      </c>
      <c r="M6" s="2">
        <v>143</v>
      </c>
    </row>
    <row r="7" spans="1:13" ht="21.75" customHeight="1" x14ac:dyDescent="0.35">
      <c r="A7" s="2" t="s">
        <v>6</v>
      </c>
      <c r="B7" s="2">
        <v>1529392</v>
      </c>
      <c r="C7" s="2">
        <v>158</v>
      </c>
      <c r="D7" s="2">
        <v>1531997</v>
      </c>
      <c r="E7" s="2">
        <v>157</v>
      </c>
      <c r="F7" s="2">
        <v>1567517</v>
      </c>
      <c r="G7" s="2">
        <v>136</v>
      </c>
      <c r="H7" s="2">
        <v>1559039</v>
      </c>
      <c r="I7" s="2">
        <v>146</v>
      </c>
      <c r="J7" s="2">
        <v>1547037</v>
      </c>
      <c r="K7" s="2">
        <v>149</v>
      </c>
      <c r="L7" s="2">
        <v>1532642</v>
      </c>
      <c r="M7" s="2">
        <v>150</v>
      </c>
    </row>
    <row r="8" spans="1:13" ht="21.75" customHeight="1" x14ac:dyDescent="0.35">
      <c r="A8" s="2" t="s">
        <v>71</v>
      </c>
      <c r="B8" s="2">
        <v>91403</v>
      </c>
      <c r="C8" s="2">
        <v>164</v>
      </c>
      <c r="D8" s="2">
        <v>91387</v>
      </c>
      <c r="E8" s="2">
        <v>163</v>
      </c>
      <c r="F8" s="2">
        <v>92938</v>
      </c>
      <c r="G8" s="2">
        <v>134</v>
      </c>
      <c r="H8" s="2">
        <v>92271</v>
      </c>
      <c r="I8" s="2">
        <v>150</v>
      </c>
      <c r="J8" s="2">
        <v>91606</v>
      </c>
      <c r="K8" s="2">
        <v>152</v>
      </c>
      <c r="L8" s="2">
        <v>90657</v>
      </c>
      <c r="M8" s="2">
        <v>153</v>
      </c>
    </row>
    <row r="9" spans="1:13" ht="21.75" customHeight="1" x14ac:dyDescent="0.35">
      <c r="A9" s="2" t="s">
        <v>72</v>
      </c>
      <c r="B9" s="2">
        <v>97357</v>
      </c>
      <c r="C9" s="2">
        <v>156</v>
      </c>
      <c r="D9" s="2">
        <v>97420</v>
      </c>
      <c r="E9" s="2">
        <v>155</v>
      </c>
      <c r="F9" s="2">
        <v>98762</v>
      </c>
      <c r="G9" s="2">
        <v>122</v>
      </c>
      <c r="H9" s="2">
        <v>97913</v>
      </c>
      <c r="I9" s="2">
        <v>139</v>
      </c>
      <c r="J9" s="2">
        <v>97330</v>
      </c>
      <c r="K9" s="2">
        <v>142</v>
      </c>
      <c r="L9" s="2">
        <v>96558</v>
      </c>
      <c r="M9" s="2">
        <v>144</v>
      </c>
    </row>
    <row r="10" spans="1:13" ht="21.75" customHeight="1" x14ac:dyDescent="0.35">
      <c r="A10" s="2" t="s">
        <v>7</v>
      </c>
      <c r="B10" s="2">
        <v>738031</v>
      </c>
      <c r="C10" s="2">
        <v>160</v>
      </c>
      <c r="D10" s="2">
        <v>738688</v>
      </c>
      <c r="E10" s="2">
        <v>159</v>
      </c>
      <c r="F10" s="2">
        <v>754359</v>
      </c>
      <c r="G10" s="2">
        <v>131</v>
      </c>
      <c r="H10" s="2">
        <v>750079</v>
      </c>
      <c r="I10" s="2">
        <v>146</v>
      </c>
      <c r="J10" s="2">
        <v>744999</v>
      </c>
      <c r="K10" s="2">
        <v>149</v>
      </c>
      <c r="L10" s="2">
        <v>738605</v>
      </c>
      <c r="M10" s="2">
        <v>151</v>
      </c>
    </row>
    <row r="11" spans="1:13" ht="21.75" customHeight="1" x14ac:dyDescent="0.35">
      <c r="A11" s="2" t="s">
        <v>63</v>
      </c>
      <c r="B11" s="2">
        <v>168566</v>
      </c>
      <c r="C11" s="2">
        <v>165</v>
      </c>
      <c r="D11" s="2">
        <v>168694</v>
      </c>
      <c r="E11" s="2">
        <v>164</v>
      </c>
      <c r="F11" s="2">
        <v>172172</v>
      </c>
      <c r="G11" s="2">
        <v>136</v>
      </c>
      <c r="H11" s="2">
        <v>171212</v>
      </c>
      <c r="I11" s="2">
        <v>150</v>
      </c>
      <c r="J11" s="2">
        <v>170028</v>
      </c>
      <c r="K11" s="2">
        <v>154</v>
      </c>
      <c r="L11" s="2">
        <v>168508</v>
      </c>
      <c r="M11" s="2">
        <v>156</v>
      </c>
    </row>
    <row r="12" spans="1:13" ht="21.75" customHeight="1" x14ac:dyDescent="0.35">
      <c r="A12" s="2" t="s">
        <v>8</v>
      </c>
      <c r="B12" s="2">
        <v>187271</v>
      </c>
      <c r="C12" s="2">
        <v>156</v>
      </c>
      <c r="D12" s="2">
        <v>187603</v>
      </c>
      <c r="E12" s="2">
        <v>156</v>
      </c>
      <c r="F12" s="2">
        <v>193639</v>
      </c>
      <c r="G12" s="2">
        <v>133</v>
      </c>
      <c r="H12" s="2">
        <v>192439</v>
      </c>
      <c r="I12" s="2">
        <v>143</v>
      </c>
      <c r="J12" s="2">
        <v>190502</v>
      </c>
      <c r="K12" s="2">
        <v>146</v>
      </c>
      <c r="L12" s="2">
        <v>188575</v>
      </c>
      <c r="M12" s="2">
        <v>148</v>
      </c>
    </row>
    <row r="13" spans="1:13" ht="21.75" customHeight="1" x14ac:dyDescent="0.35">
      <c r="A13" s="2" t="s">
        <v>9</v>
      </c>
      <c r="B13" s="2">
        <v>669812</v>
      </c>
      <c r="C13" s="2">
        <v>160</v>
      </c>
      <c r="D13" s="2">
        <v>670538</v>
      </c>
      <c r="E13" s="2">
        <v>159</v>
      </c>
      <c r="F13" s="2">
        <v>684586</v>
      </c>
      <c r="G13" s="2">
        <v>137</v>
      </c>
      <c r="H13" s="2">
        <v>680228</v>
      </c>
      <c r="I13" s="2">
        <v>148</v>
      </c>
      <c r="J13" s="2">
        <v>675198</v>
      </c>
      <c r="K13" s="2">
        <v>150</v>
      </c>
      <c r="L13" s="2">
        <v>668936</v>
      </c>
      <c r="M13" s="2">
        <v>152</v>
      </c>
    </row>
    <row r="14" spans="1:13" ht="21.75" customHeight="1" x14ac:dyDescent="0.35">
      <c r="A14" s="2" t="s">
        <v>10</v>
      </c>
      <c r="B14" s="2">
        <v>509271</v>
      </c>
      <c r="C14" s="2">
        <v>158</v>
      </c>
      <c r="D14" s="2">
        <v>510109</v>
      </c>
      <c r="E14" s="2">
        <v>157</v>
      </c>
      <c r="F14" s="2">
        <v>522361</v>
      </c>
      <c r="G14" s="2">
        <v>134</v>
      </c>
      <c r="H14" s="2">
        <v>519228</v>
      </c>
      <c r="I14" s="2">
        <v>145</v>
      </c>
      <c r="J14" s="2">
        <v>514732</v>
      </c>
      <c r="K14" s="2">
        <v>148</v>
      </c>
      <c r="L14" s="2">
        <v>509543</v>
      </c>
      <c r="M14" s="2">
        <v>150</v>
      </c>
    </row>
    <row r="15" spans="1:13" ht="21.75" customHeight="1" x14ac:dyDescent="0.35">
      <c r="A15" s="2" t="s">
        <v>11</v>
      </c>
      <c r="B15" s="2">
        <v>125083</v>
      </c>
      <c r="C15" s="2">
        <v>167</v>
      </c>
      <c r="D15" s="2">
        <v>125104</v>
      </c>
      <c r="E15" s="2">
        <v>166</v>
      </c>
      <c r="F15" s="2">
        <v>127787</v>
      </c>
      <c r="G15" s="2">
        <v>140</v>
      </c>
      <c r="H15" s="2">
        <v>127015</v>
      </c>
      <c r="I15" s="2">
        <v>153</v>
      </c>
      <c r="J15" s="2">
        <v>125915</v>
      </c>
      <c r="K15" s="2">
        <v>156</v>
      </c>
      <c r="L15" s="2">
        <v>124671</v>
      </c>
      <c r="M15" s="2">
        <v>158</v>
      </c>
    </row>
    <row r="16" spans="1:13" ht="21.75" customHeight="1" x14ac:dyDescent="0.35">
      <c r="A16" s="2" t="s">
        <v>12</v>
      </c>
      <c r="B16" s="2">
        <v>223121</v>
      </c>
      <c r="C16" s="2">
        <v>164</v>
      </c>
      <c r="D16" s="2">
        <v>223263</v>
      </c>
      <c r="E16" s="2">
        <v>163</v>
      </c>
      <c r="F16" s="2">
        <v>227885</v>
      </c>
      <c r="G16" s="2">
        <v>136</v>
      </c>
      <c r="H16" s="2">
        <v>226556</v>
      </c>
      <c r="I16" s="2">
        <v>150</v>
      </c>
      <c r="J16" s="2">
        <v>224733</v>
      </c>
      <c r="K16" s="2">
        <v>153</v>
      </c>
      <c r="L16" s="2">
        <v>222734</v>
      </c>
      <c r="M16" s="2">
        <v>155</v>
      </c>
    </row>
    <row r="17" spans="1:13" ht="21.75" customHeight="1" x14ac:dyDescent="0.35">
      <c r="A17" s="2" t="s">
        <v>13</v>
      </c>
      <c r="B17" s="2">
        <v>832268</v>
      </c>
      <c r="C17" s="2">
        <v>161</v>
      </c>
      <c r="D17" s="2">
        <v>833798</v>
      </c>
      <c r="E17" s="2">
        <v>160</v>
      </c>
      <c r="F17" s="2">
        <v>855164</v>
      </c>
      <c r="G17" s="2">
        <v>140</v>
      </c>
      <c r="H17" s="2">
        <v>850696</v>
      </c>
      <c r="I17" s="2">
        <v>149</v>
      </c>
      <c r="J17" s="2">
        <v>841662</v>
      </c>
      <c r="K17" s="2">
        <v>152</v>
      </c>
      <c r="L17" s="2">
        <v>832607</v>
      </c>
      <c r="M17" s="2">
        <v>153</v>
      </c>
    </row>
    <row r="18" spans="1:13" ht="21.75" customHeight="1" x14ac:dyDescent="0.35">
      <c r="A18" s="2" t="s">
        <v>14</v>
      </c>
      <c r="B18" s="2">
        <v>187616</v>
      </c>
      <c r="C18" s="2">
        <v>168</v>
      </c>
      <c r="D18" s="2">
        <v>187923</v>
      </c>
      <c r="E18" s="2">
        <v>167</v>
      </c>
      <c r="F18" s="2">
        <v>191990</v>
      </c>
      <c r="G18" s="2">
        <v>146</v>
      </c>
      <c r="H18" s="2">
        <v>191043</v>
      </c>
      <c r="I18" s="2">
        <v>156</v>
      </c>
      <c r="J18" s="2">
        <v>189237</v>
      </c>
      <c r="K18" s="2">
        <v>159</v>
      </c>
      <c r="L18" s="2">
        <v>187535</v>
      </c>
      <c r="M18" s="2">
        <v>160</v>
      </c>
    </row>
    <row r="19" spans="1:13" ht="21.75" customHeight="1" x14ac:dyDescent="0.35">
      <c r="A19" s="2" t="s">
        <v>15</v>
      </c>
      <c r="B19" s="2">
        <v>40006</v>
      </c>
      <c r="C19" s="2">
        <v>168</v>
      </c>
      <c r="D19" s="2">
        <v>40059</v>
      </c>
      <c r="E19" s="2">
        <v>167</v>
      </c>
      <c r="F19" s="2">
        <v>40924</v>
      </c>
      <c r="G19" s="2">
        <v>148</v>
      </c>
      <c r="H19" s="2">
        <v>40781</v>
      </c>
      <c r="I19" s="2">
        <v>157</v>
      </c>
      <c r="J19" s="2">
        <v>40383</v>
      </c>
      <c r="K19" s="2">
        <v>159</v>
      </c>
      <c r="L19" s="2">
        <v>39989</v>
      </c>
      <c r="M19" s="2">
        <v>161</v>
      </c>
    </row>
    <row r="20" spans="1:13" ht="21.75" customHeight="1" x14ac:dyDescent="0.35">
      <c r="A20" s="2" t="s">
        <v>16</v>
      </c>
      <c r="B20" s="2">
        <v>853038</v>
      </c>
      <c r="C20" s="2">
        <v>176</v>
      </c>
      <c r="D20" s="2">
        <v>854506</v>
      </c>
      <c r="E20" s="2">
        <v>175</v>
      </c>
      <c r="F20" s="2">
        <v>884403</v>
      </c>
      <c r="G20" s="2">
        <v>158</v>
      </c>
      <c r="H20" s="2">
        <v>883900</v>
      </c>
      <c r="I20" s="2">
        <v>166</v>
      </c>
      <c r="J20" s="2">
        <v>870885</v>
      </c>
      <c r="K20" s="2">
        <v>169</v>
      </c>
      <c r="L20" s="2">
        <v>860762</v>
      </c>
      <c r="M20" s="2">
        <v>170</v>
      </c>
    </row>
    <row r="21" spans="1:13" ht="21.75" customHeight="1" x14ac:dyDescent="0.35">
      <c r="A21" s="2" t="s">
        <v>17</v>
      </c>
      <c r="B21" s="2">
        <v>595717</v>
      </c>
      <c r="C21" s="2">
        <v>175</v>
      </c>
      <c r="D21" s="2">
        <v>595982</v>
      </c>
      <c r="E21" s="2">
        <v>174</v>
      </c>
      <c r="F21" s="2">
        <v>610624</v>
      </c>
      <c r="G21" s="2">
        <v>154</v>
      </c>
      <c r="H21" s="2">
        <v>608871</v>
      </c>
      <c r="I21" s="2">
        <v>164</v>
      </c>
      <c r="J21" s="2">
        <v>601645</v>
      </c>
      <c r="K21" s="2">
        <v>167</v>
      </c>
      <c r="L21" s="2">
        <v>595755</v>
      </c>
      <c r="M21" s="2">
        <v>168</v>
      </c>
    </row>
    <row r="22" spans="1:13" ht="21.75" customHeight="1" x14ac:dyDescent="0.35">
      <c r="A22" s="2" t="s">
        <v>18</v>
      </c>
      <c r="B22" s="2">
        <v>80348</v>
      </c>
      <c r="C22" s="2">
        <v>175</v>
      </c>
      <c r="D22" s="2">
        <v>80345</v>
      </c>
      <c r="E22" s="2">
        <v>174</v>
      </c>
      <c r="F22" s="2">
        <v>81633</v>
      </c>
      <c r="G22" s="2">
        <v>151</v>
      </c>
      <c r="H22" s="2">
        <v>81243</v>
      </c>
      <c r="I22" s="2">
        <v>162</v>
      </c>
      <c r="J22" s="2">
        <v>80436</v>
      </c>
      <c r="K22" s="2">
        <v>165</v>
      </c>
      <c r="L22" s="2">
        <v>79665</v>
      </c>
      <c r="M22" s="2">
        <v>167</v>
      </c>
    </row>
    <row r="23" spans="1:13" ht="21.75" customHeight="1" x14ac:dyDescent="0.35">
      <c r="A23" s="2" t="s">
        <v>19</v>
      </c>
      <c r="B23" s="2">
        <v>274759</v>
      </c>
      <c r="C23" s="2">
        <v>187</v>
      </c>
      <c r="D23" s="2">
        <v>275303</v>
      </c>
      <c r="E23" s="2">
        <v>186</v>
      </c>
      <c r="F23" s="2">
        <v>283391</v>
      </c>
      <c r="G23" s="2">
        <v>169</v>
      </c>
      <c r="H23" s="2">
        <v>282725</v>
      </c>
      <c r="I23" s="2">
        <v>177</v>
      </c>
      <c r="J23" s="2">
        <v>279199</v>
      </c>
      <c r="K23" s="2">
        <v>180</v>
      </c>
      <c r="L23" s="2">
        <v>276278</v>
      </c>
      <c r="M23" s="2">
        <v>181</v>
      </c>
    </row>
    <row r="24" spans="1:13" ht="21.75" customHeight="1" x14ac:dyDescent="0.35">
      <c r="A24" s="2" t="s">
        <v>20</v>
      </c>
      <c r="B24" s="2">
        <v>711156</v>
      </c>
      <c r="C24" s="2">
        <v>180</v>
      </c>
      <c r="D24" s="2">
        <v>712084</v>
      </c>
      <c r="E24" s="2">
        <v>179</v>
      </c>
      <c r="F24" s="2">
        <v>735342</v>
      </c>
      <c r="G24" s="2">
        <v>162</v>
      </c>
      <c r="H24" s="2">
        <v>734878</v>
      </c>
      <c r="I24" s="2">
        <v>171</v>
      </c>
      <c r="J24" s="2">
        <v>724754</v>
      </c>
      <c r="K24" s="2">
        <v>173</v>
      </c>
      <c r="L24" s="2">
        <v>716415</v>
      </c>
      <c r="M24" s="2">
        <v>174</v>
      </c>
    </row>
    <row r="25" spans="1:13" ht="21.75" customHeight="1" x14ac:dyDescent="0.35">
      <c r="A25" s="2" t="s">
        <v>21</v>
      </c>
      <c r="B25" s="2">
        <v>202527</v>
      </c>
      <c r="C25" s="2">
        <v>180</v>
      </c>
      <c r="D25" s="2">
        <v>202619</v>
      </c>
      <c r="E25" s="2">
        <v>179</v>
      </c>
      <c r="F25" s="2">
        <v>207831</v>
      </c>
      <c r="G25" s="2">
        <v>153</v>
      </c>
      <c r="H25" s="2">
        <v>206978</v>
      </c>
      <c r="I25" s="2">
        <v>166</v>
      </c>
      <c r="J25" s="2">
        <v>204911</v>
      </c>
      <c r="K25" s="2">
        <v>170</v>
      </c>
      <c r="L25" s="2">
        <v>202902</v>
      </c>
      <c r="M25" s="2">
        <v>172</v>
      </c>
    </row>
    <row r="26" spans="1:13" ht="21.75" customHeight="1" thickBot="1" x14ac:dyDescent="0.4">
      <c r="A26" s="17" t="s">
        <v>33</v>
      </c>
      <c r="B26" s="17">
        <v>8727462</v>
      </c>
      <c r="C26" s="17">
        <v>165</v>
      </c>
      <c r="D26" s="17">
        <v>8739157</v>
      </c>
      <c r="E26" s="17">
        <v>165</v>
      </c>
      <c r="F26" s="17">
        <v>8960471</v>
      </c>
      <c r="G26" s="17">
        <v>143</v>
      </c>
      <c r="H26" s="17">
        <v>8920845</v>
      </c>
      <c r="I26" s="17">
        <v>154</v>
      </c>
      <c r="J26" s="17">
        <v>8833568</v>
      </c>
      <c r="K26" s="17">
        <v>156</v>
      </c>
      <c r="L26" s="17">
        <v>8745866</v>
      </c>
      <c r="M26" s="17">
        <v>158</v>
      </c>
    </row>
    <row r="27" spans="1:13" s="5" customFormat="1" ht="31.5" customHeight="1" thickTop="1" x14ac:dyDescent="0.35">
      <c r="A27" s="13" t="s">
        <v>0</v>
      </c>
      <c r="B27" s="14">
        <f>+B5+B6+B7+B8+B9+B10+B11+B12+B13</f>
        <v>4092552</v>
      </c>
      <c r="C27" s="14">
        <f>+(B5*C5+B6*C6+B7*C7+B8*C8+B9*C9+B10*C10+B11*C11+B12*C12+B13*C13)/B27</f>
        <v>158.80859791152318</v>
      </c>
      <c r="D27" s="14">
        <f>+D5+D6+D7+D8+D9+D10+D11+D12+D13</f>
        <v>4098062</v>
      </c>
      <c r="E27" s="14">
        <f>+(D5*E5+D6*E6+D7*E7+D8*E8+D9*E9+D10*E10+D11*E11+D12*E12+D13*E13)/D27</f>
        <v>157.85371158367053</v>
      </c>
      <c r="F27" s="14">
        <f>+F5+F6+F7+F8+F9+F10+F11+F12+F13</f>
        <v>4191136</v>
      </c>
      <c r="G27" s="14">
        <f>+(F5*G5+F6*G6+F7*G7+F8*G8+F9*G9+F10*G10+F11*G11+F12*G12+F13*G13)/F27</f>
        <v>134.42008705992839</v>
      </c>
      <c r="H27" s="14">
        <f>+H5+H6+H7+H8+H9+H10+H11+H12+H13</f>
        <v>4166931</v>
      </c>
      <c r="I27" s="14">
        <f>+(H5*I5+H6*I6+H7*I7+H8*I8+H9*I9+H10*I10+H11*I11+H12*I12+H13*I13)/H27</f>
        <v>146.10008133084037</v>
      </c>
      <c r="J27" s="14">
        <f>+J5+J6+J7+J8+J9+J10+J11+J12+J13</f>
        <v>4135076</v>
      </c>
      <c r="K27" s="14">
        <f>+(J5*K5+J6*K6+J7*K7+J8*K8+J9*K9+J10*K10+J11*K11+J12*K12+J13*K13)/J27</f>
        <v>148.95182361823581</v>
      </c>
      <c r="L27" s="14">
        <f>+L5+L6+L7+L8+L9+L10+L11+L12+L13</f>
        <v>4097010</v>
      </c>
      <c r="M27" s="14">
        <f>+(L5*M5+L6*M6+L7*M7+L8*M8+L9*M9+L10*M10+L11*M11+L12*M12+L13*M13)/L27</f>
        <v>150.55553830720453</v>
      </c>
    </row>
    <row r="28" spans="1:13" ht="23" customHeight="1" x14ac:dyDescent="0.35">
      <c r="A28" s="13" t="s">
        <v>1</v>
      </c>
      <c r="B28" s="14">
        <f>+B14+B15+B16+B17</f>
        <v>1689743</v>
      </c>
      <c r="C28" s="14">
        <f>+(+B15*C15+B14*C14+B16*C16+B17*C17)/B28</f>
        <v>160.93611336161771</v>
      </c>
      <c r="D28" s="14">
        <f>+D14+D15+D16+D17</f>
        <v>1692274</v>
      </c>
      <c r="E28" s="14">
        <f>+(+D15*E15+D14*E14+D16*E16+D17*E17)/D28</f>
        <v>159.93504952507692</v>
      </c>
      <c r="F28" s="14">
        <f>+F14+F15+F16+F17</f>
        <v>1733197</v>
      </c>
      <c r="G28" s="14">
        <f>+(+F15*G15+F14*G14+F16*G16+F17*G17)/F28</f>
        <v>137.66575524882631</v>
      </c>
      <c r="H28" s="14">
        <f>+H14+H15+H16+H17</f>
        <v>1723495</v>
      </c>
      <c r="I28" s="14">
        <f>+(+H15*I15+H14*I14+H16*I16+H17*I17)/H28</f>
        <v>148.22117789723788</v>
      </c>
      <c r="J28" s="14">
        <f>+J14+J15+J16+J17</f>
        <v>1707042</v>
      </c>
      <c r="K28" s="14">
        <f>+(+J15*K15+J14*K14+J16*K16+J17*K17)/J28</f>
        <v>151.22056106410972</v>
      </c>
      <c r="L28" s="14">
        <f>+L14+L15+L16+L17</f>
        <v>1689555</v>
      </c>
      <c r="M28" s="14">
        <f>+(+L15*M15+L14*M14+L16*M16+L17*M17)/L28</f>
        <v>152.72785378398453</v>
      </c>
    </row>
    <row r="29" spans="1:13" ht="23" customHeight="1" thickBot="1" x14ac:dyDescent="0.4">
      <c r="A29" s="15" t="s">
        <v>2</v>
      </c>
      <c r="B29" s="16">
        <f>+B18+B19+B20+B21+B22+B23+B24+B25</f>
        <v>2945167</v>
      </c>
      <c r="C29" s="16">
        <f>+(B18*C18+B19*C19+B20*C20+B21*C21+B22*C22+B23*C23+B24*C24+B25*C25)/B29</f>
        <v>177.41928793851079</v>
      </c>
      <c r="D29" s="16">
        <f>+D18+D19+D20+D21+D22+D23+D24+D25</f>
        <v>2948821</v>
      </c>
      <c r="E29" s="16">
        <f>+(D18*E18+D19*E19+D20*E20+D21*E21+D22*E22+D23*E23+D24*E24+D25*E25)/D29</f>
        <v>176.41987662187702</v>
      </c>
      <c r="F29" s="16">
        <f>+F18+F19+F20+F21+F22+F23+F24+F25</f>
        <v>3036138</v>
      </c>
      <c r="G29" s="16">
        <f>+(F18*G18+F19*G19+F20*G20+F21*G21+F22*G22+F23*G23+F24*G24+F25*G25)/F29</f>
        <v>157.76696283238772</v>
      </c>
      <c r="H29" s="16">
        <f>+H18+H19+H20+H21+H22+H23+H24+H25</f>
        <v>3030419</v>
      </c>
      <c r="I29" s="16">
        <f>+(H18*I18+H19*I19+H20*I20+H21*I21+H22*I22+H23*I23+H24*I24+H25*I25)/H29</f>
        <v>166.97814592635541</v>
      </c>
      <c r="J29" s="16">
        <f>+J18+J19+J20+J21+J22+J23+J24+J25</f>
        <v>2991450</v>
      </c>
      <c r="K29" s="16">
        <f>+(J18*K18+J19*K19+J20*K20+J21*K21+J22*K22+J23*K23+J24*K24+J25*K25)/J29</f>
        <v>169.78686991258419</v>
      </c>
      <c r="L29" s="16">
        <f>+L18+L19+L20+L21+L22+L23+L24+L25</f>
        <v>2959301</v>
      </c>
      <c r="M29" s="16">
        <f>+(L18*M18+L19*M19+L20*M20+L21*M21+L22*M22+L23*M23+L24*M24+L25*M25)/L29</f>
        <v>170.89371307616224</v>
      </c>
    </row>
    <row r="30" spans="1:13" ht="25" customHeight="1" thickTop="1" x14ac:dyDescent="0.3">
      <c r="A30" s="70" t="str">
        <f>+INDICE!B10</f>
        <v xml:space="preserve"> Lettura dati 24 luglio 2023</v>
      </c>
    </row>
    <row r="31" spans="1:13" x14ac:dyDescent="0.35">
      <c r="B31" s="6"/>
      <c r="C31" s="25"/>
    </row>
    <row r="32" spans="1:13"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8">
    <mergeCell ref="A3:A4"/>
    <mergeCell ref="B3:C3"/>
    <mergeCell ref="D3:E3"/>
    <mergeCell ref="L3:M3"/>
    <mergeCell ref="B2:M2"/>
    <mergeCell ref="J3:K3"/>
    <mergeCell ref="H3:I3"/>
    <mergeCell ref="F3:G3"/>
  </mergeCells>
  <pageMargins left="0.31496062992125984" right="0.31496062992125984"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K27:N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tabSelected="1" view="pageBreakPreview"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80" t="s">
        <v>36</v>
      </c>
      <c r="C2" s="380"/>
      <c r="D2" s="380"/>
      <c r="E2" s="380"/>
      <c r="F2" s="380"/>
      <c r="G2" s="380"/>
      <c r="H2" s="380"/>
      <c r="I2" s="380"/>
      <c r="J2" s="380"/>
      <c r="K2" s="380"/>
      <c r="L2" s="380"/>
      <c r="M2" s="380"/>
      <c r="N2" s="380"/>
      <c r="O2" s="380"/>
      <c r="P2" s="380"/>
      <c r="Q2" s="380"/>
      <c r="R2" s="380"/>
      <c r="S2" s="380"/>
      <c r="T2" s="266"/>
      <c r="U2" s="266"/>
    </row>
    <row r="3" spans="1:24" ht="33" customHeight="1" x14ac:dyDescent="0.35">
      <c r="A3" s="381" t="s">
        <v>30</v>
      </c>
      <c r="B3" s="378" t="s">
        <v>3</v>
      </c>
      <c r="C3" s="379"/>
      <c r="D3" s="378" t="s">
        <v>22</v>
      </c>
      <c r="E3" s="379"/>
      <c r="F3" s="378" t="s">
        <v>23</v>
      </c>
      <c r="G3" s="379"/>
      <c r="H3" s="378" t="s">
        <v>70</v>
      </c>
      <c r="I3" s="379"/>
      <c r="J3" s="378" t="s">
        <v>86</v>
      </c>
      <c r="K3" s="379"/>
      <c r="L3" s="378" t="s">
        <v>88</v>
      </c>
      <c r="M3" s="379"/>
      <c r="N3" s="378" t="s">
        <v>116</v>
      </c>
      <c r="O3" s="379"/>
      <c r="P3" s="378" t="s">
        <v>119</v>
      </c>
      <c r="Q3" s="379"/>
      <c r="R3" s="378" t="s">
        <v>120</v>
      </c>
      <c r="S3" s="379"/>
      <c r="T3" s="378" t="s">
        <v>123</v>
      </c>
      <c r="U3" s="379"/>
    </row>
    <row r="4" spans="1:24" ht="91" customHeight="1" thickBot="1" x14ac:dyDescent="0.4">
      <c r="A4" s="382"/>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4" ht="27.5" customHeight="1" thickTop="1" x14ac:dyDescent="0.35">
      <c r="A5" s="58" t="s">
        <v>53</v>
      </c>
      <c r="B5" s="58">
        <v>3905692</v>
      </c>
      <c r="C5" s="58">
        <v>195</v>
      </c>
      <c r="D5" s="58">
        <v>3910247</v>
      </c>
      <c r="E5" s="58">
        <v>195</v>
      </c>
      <c r="F5" s="58">
        <v>4000231</v>
      </c>
      <c r="G5" s="58">
        <v>195</v>
      </c>
      <c r="H5" s="58">
        <v>4001310</v>
      </c>
      <c r="I5" s="58">
        <v>195</v>
      </c>
      <c r="J5" s="58">
        <v>3964127</v>
      </c>
      <c r="K5" s="58">
        <v>196</v>
      </c>
      <c r="L5" s="58">
        <v>4011461</v>
      </c>
      <c r="M5" s="58">
        <v>196</v>
      </c>
      <c r="N5" s="58">
        <v>4033900</v>
      </c>
      <c r="O5" s="58">
        <v>196</v>
      </c>
      <c r="P5" s="58">
        <v>4060509</v>
      </c>
      <c r="Q5" s="58">
        <v>195</v>
      </c>
      <c r="R5" s="58">
        <v>4093105</v>
      </c>
      <c r="S5" s="58">
        <v>195</v>
      </c>
      <c r="T5" s="58">
        <v>4122410</v>
      </c>
      <c r="U5" s="58">
        <v>195</v>
      </c>
      <c r="V5" s="24"/>
      <c r="W5" s="271"/>
      <c r="X5" s="156"/>
    </row>
    <row r="6" spans="1:24" ht="27.5" customHeight="1" x14ac:dyDescent="0.35">
      <c r="A6" s="114" t="s">
        <v>55</v>
      </c>
      <c r="B6" s="115">
        <v>916672</v>
      </c>
      <c r="C6" s="115">
        <v>194</v>
      </c>
      <c r="D6" s="115">
        <v>917553</v>
      </c>
      <c r="E6" s="115">
        <v>193</v>
      </c>
      <c r="F6" s="115">
        <v>992874</v>
      </c>
      <c r="G6" s="115">
        <v>194</v>
      </c>
      <c r="H6" s="115">
        <v>992519</v>
      </c>
      <c r="I6" s="115">
        <v>194</v>
      </c>
      <c r="J6" s="115">
        <v>949205</v>
      </c>
      <c r="K6" s="115">
        <v>194</v>
      </c>
      <c r="L6" s="115">
        <v>973071</v>
      </c>
      <c r="M6" s="115">
        <v>195</v>
      </c>
      <c r="N6" s="115">
        <v>976779</v>
      </c>
      <c r="O6" s="115">
        <v>194</v>
      </c>
      <c r="P6" s="115">
        <v>984029</v>
      </c>
      <c r="Q6" s="115">
        <v>194</v>
      </c>
      <c r="R6" s="115">
        <v>1001484</v>
      </c>
      <c r="S6" s="115">
        <v>194</v>
      </c>
      <c r="T6" s="115">
        <v>1017856</v>
      </c>
      <c r="U6" s="115">
        <v>194</v>
      </c>
      <c r="V6" s="24"/>
      <c r="W6" s="271"/>
      <c r="X6" s="156"/>
    </row>
    <row r="7" spans="1:24" ht="27.5" customHeight="1" x14ac:dyDescent="0.35">
      <c r="A7" s="114" t="s">
        <v>41</v>
      </c>
      <c r="B7" s="115">
        <v>1701710</v>
      </c>
      <c r="C7" s="115">
        <v>197</v>
      </c>
      <c r="D7" s="115">
        <v>1702951</v>
      </c>
      <c r="E7" s="115">
        <v>197</v>
      </c>
      <c r="F7" s="115">
        <v>1715260</v>
      </c>
      <c r="G7" s="115">
        <v>197</v>
      </c>
      <c r="H7" s="115">
        <v>1716162</v>
      </c>
      <c r="I7" s="115">
        <v>197</v>
      </c>
      <c r="J7" s="115">
        <v>1716877</v>
      </c>
      <c r="K7" s="115">
        <v>197</v>
      </c>
      <c r="L7" s="115">
        <v>1730976</v>
      </c>
      <c r="M7" s="115">
        <v>197</v>
      </c>
      <c r="N7" s="115">
        <v>1741298</v>
      </c>
      <c r="O7" s="115">
        <v>197</v>
      </c>
      <c r="P7" s="115">
        <v>1752367</v>
      </c>
      <c r="Q7" s="115">
        <v>197</v>
      </c>
      <c r="R7" s="115">
        <v>1761323</v>
      </c>
      <c r="S7" s="115">
        <v>197</v>
      </c>
      <c r="T7" s="115">
        <v>1769600</v>
      </c>
      <c r="U7" s="115">
        <v>197</v>
      </c>
      <c r="V7" s="24"/>
      <c r="W7" s="271"/>
      <c r="X7" s="156"/>
    </row>
    <row r="8" spans="1:24" ht="27.5" customHeight="1" x14ac:dyDescent="0.35">
      <c r="A8" s="114" t="s">
        <v>42</v>
      </c>
      <c r="B8" s="115">
        <v>1287310</v>
      </c>
      <c r="C8" s="115">
        <v>194</v>
      </c>
      <c r="D8" s="115">
        <v>1289743</v>
      </c>
      <c r="E8" s="115">
        <v>194</v>
      </c>
      <c r="F8" s="115">
        <v>1292097</v>
      </c>
      <c r="G8" s="115">
        <v>194</v>
      </c>
      <c r="H8" s="115">
        <v>1292629</v>
      </c>
      <c r="I8" s="115">
        <v>194</v>
      </c>
      <c r="J8" s="115">
        <v>1298045</v>
      </c>
      <c r="K8" s="115">
        <v>194</v>
      </c>
      <c r="L8" s="115">
        <v>1307414</v>
      </c>
      <c r="M8" s="115">
        <v>194</v>
      </c>
      <c r="N8" s="115">
        <v>1315823</v>
      </c>
      <c r="O8" s="115">
        <v>194</v>
      </c>
      <c r="P8" s="115">
        <v>1324113</v>
      </c>
      <c r="Q8" s="115">
        <v>194</v>
      </c>
      <c r="R8" s="115">
        <v>1330298</v>
      </c>
      <c r="S8" s="115">
        <v>194</v>
      </c>
      <c r="T8" s="115">
        <v>1334954</v>
      </c>
      <c r="U8" s="115">
        <v>194</v>
      </c>
      <c r="V8" s="24"/>
      <c r="W8" s="271"/>
      <c r="X8" s="156"/>
    </row>
    <row r="9" spans="1:24" ht="27.5" customHeight="1" x14ac:dyDescent="0.35">
      <c r="A9" s="58" t="s">
        <v>43</v>
      </c>
      <c r="B9" s="58">
        <v>965462</v>
      </c>
      <c r="C9" s="58">
        <v>180</v>
      </c>
      <c r="D9" s="58">
        <v>967385</v>
      </c>
      <c r="E9" s="58">
        <v>180</v>
      </c>
      <c r="F9" s="58">
        <v>969217</v>
      </c>
      <c r="G9" s="58">
        <v>181</v>
      </c>
      <c r="H9" s="58">
        <v>969713</v>
      </c>
      <c r="I9" s="58">
        <v>181</v>
      </c>
      <c r="J9" s="58">
        <v>974611</v>
      </c>
      <c r="K9" s="58">
        <v>180</v>
      </c>
      <c r="L9" s="58">
        <v>981759</v>
      </c>
      <c r="M9" s="58">
        <v>180</v>
      </c>
      <c r="N9" s="58">
        <v>989153</v>
      </c>
      <c r="O9" s="58">
        <v>180</v>
      </c>
      <c r="P9" s="58">
        <v>995821</v>
      </c>
      <c r="Q9" s="58">
        <v>180</v>
      </c>
      <c r="R9" s="58">
        <v>1000207</v>
      </c>
      <c r="S9" s="58">
        <v>180</v>
      </c>
      <c r="T9" s="58">
        <v>1003580</v>
      </c>
      <c r="U9" s="58">
        <v>180</v>
      </c>
      <c r="V9" s="24"/>
      <c r="W9" s="271"/>
      <c r="X9" s="156"/>
    </row>
    <row r="10" spans="1:24" ht="27.5" customHeight="1" x14ac:dyDescent="0.35">
      <c r="A10" s="58" t="s">
        <v>44</v>
      </c>
      <c r="B10" s="58">
        <v>673448</v>
      </c>
      <c r="C10" s="58">
        <v>153</v>
      </c>
      <c r="D10" s="58">
        <v>674569</v>
      </c>
      <c r="E10" s="58">
        <v>153</v>
      </c>
      <c r="F10" s="58">
        <v>675878</v>
      </c>
      <c r="G10" s="58">
        <v>153</v>
      </c>
      <c r="H10" s="58">
        <v>675800</v>
      </c>
      <c r="I10" s="58">
        <v>153</v>
      </c>
      <c r="J10" s="58">
        <v>679912</v>
      </c>
      <c r="K10" s="58">
        <v>153</v>
      </c>
      <c r="L10" s="58">
        <v>685600</v>
      </c>
      <c r="M10" s="58">
        <v>153</v>
      </c>
      <c r="N10" s="58">
        <v>692057</v>
      </c>
      <c r="O10" s="58">
        <v>153</v>
      </c>
      <c r="P10" s="58">
        <v>697411</v>
      </c>
      <c r="Q10" s="58">
        <v>153</v>
      </c>
      <c r="R10" s="58">
        <v>700652</v>
      </c>
      <c r="S10" s="58">
        <v>153</v>
      </c>
      <c r="T10" s="58">
        <v>702720</v>
      </c>
      <c r="U10" s="58">
        <v>153</v>
      </c>
      <c r="V10" s="24"/>
      <c r="W10" s="271"/>
      <c r="X10" s="156"/>
    </row>
    <row r="11" spans="1:24" ht="27.5" customHeight="1" x14ac:dyDescent="0.35">
      <c r="A11" s="58" t="s">
        <v>45</v>
      </c>
      <c r="B11" s="58">
        <v>442329</v>
      </c>
      <c r="C11" s="58">
        <v>121</v>
      </c>
      <c r="D11" s="58">
        <v>442787</v>
      </c>
      <c r="E11" s="58">
        <v>120</v>
      </c>
      <c r="F11" s="58">
        <v>443914</v>
      </c>
      <c r="G11" s="58">
        <v>120</v>
      </c>
      <c r="H11" s="58">
        <v>443786</v>
      </c>
      <c r="I11" s="58">
        <v>120</v>
      </c>
      <c r="J11" s="58">
        <v>446599</v>
      </c>
      <c r="K11" s="58">
        <v>120</v>
      </c>
      <c r="L11" s="58">
        <v>450250</v>
      </c>
      <c r="M11" s="58">
        <v>120</v>
      </c>
      <c r="N11" s="58">
        <v>455261</v>
      </c>
      <c r="O11" s="58">
        <v>120</v>
      </c>
      <c r="P11" s="58">
        <v>459524</v>
      </c>
      <c r="Q11" s="58">
        <v>120</v>
      </c>
      <c r="R11" s="58">
        <v>461986</v>
      </c>
      <c r="S11" s="58">
        <v>119</v>
      </c>
      <c r="T11" s="58">
        <v>463431</v>
      </c>
      <c r="U11" s="58">
        <v>119</v>
      </c>
      <c r="V11" s="24"/>
      <c r="W11" s="271"/>
      <c r="X11" s="156"/>
    </row>
    <row r="12" spans="1:24" ht="27.5" customHeight="1" x14ac:dyDescent="0.35">
      <c r="A12" s="58" t="s">
        <v>46</v>
      </c>
      <c r="B12" s="58">
        <v>277485</v>
      </c>
      <c r="C12" s="58">
        <v>92</v>
      </c>
      <c r="D12" s="58">
        <v>276962</v>
      </c>
      <c r="E12" s="58">
        <v>92</v>
      </c>
      <c r="F12" s="58">
        <v>281955</v>
      </c>
      <c r="G12" s="58">
        <v>92</v>
      </c>
      <c r="H12" s="58">
        <v>282948</v>
      </c>
      <c r="I12" s="58">
        <v>92</v>
      </c>
      <c r="J12" s="58">
        <v>285647</v>
      </c>
      <c r="K12" s="58">
        <v>92</v>
      </c>
      <c r="L12" s="58">
        <v>288340</v>
      </c>
      <c r="M12" s="58">
        <v>92</v>
      </c>
      <c r="N12" s="58">
        <v>290959</v>
      </c>
      <c r="O12" s="58">
        <v>91</v>
      </c>
      <c r="P12" s="58">
        <v>294772</v>
      </c>
      <c r="Q12" s="58">
        <v>91</v>
      </c>
      <c r="R12" s="58">
        <v>297684</v>
      </c>
      <c r="S12" s="58">
        <v>91</v>
      </c>
      <c r="T12" s="58">
        <v>299087</v>
      </c>
      <c r="U12" s="58">
        <v>91</v>
      </c>
      <c r="V12" s="24"/>
      <c r="W12" s="271"/>
      <c r="X12" s="156"/>
    </row>
    <row r="13" spans="1:24" ht="27.5" customHeight="1" x14ac:dyDescent="0.35">
      <c r="A13" s="58" t="s">
        <v>47</v>
      </c>
      <c r="B13" s="58">
        <v>173574</v>
      </c>
      <c r="C13" s="58">
        <v>64</v>
      </c>
      <c r="D13" s="58">
        <v>172939</v>
      </c>
      <c r="E13" s="58">
        <v>64</v>
      </c>
      <c r="F13" s="58">
        <v>176736</v>
      </c>
      <c r="G13" s="58">
        <v>64</v>
      </c>
      <c r="H13" s="58">
        <v>177661</v>
      </c>
      <c r="I13" s="58">
        <v>64</v>
      </c>
      <c r="J13" s="58">
        <v>179613</v>
      </c>
      <c r="K13" s="58">
        <v>64</v>
      </c>
      <c r="L13" s="58">
        <v>181505</v>
      </c>
      <c r="M13" s="58">
        <v>64</v>
      </c>
      <c r="N13" s="58">
        <v>183783</v>
      </c>
      <c r="O13" s="58">
        <v>63</v>
      </c>
      <c r="P13" s="58">
        <v>187300</v>
      </c>
      <c r="Q13" s="58">
        <v>63</v>
      </c>
      <c r="R13" s="58">
        <v>189881</v>
      </c>
      <c r="S13" s="58">
        <v>63</v>
      </c>
      <c r="T13" s="58">
        <v>190966</v>
      </c>
      <c r="U13" s="58">
        <v>63</v>
      </c>
      <c r="V13" s="24"/>
      <c r="W13" s="271"/>
      <c r="X13" s="156"/>
    </row>
    <row r="14" spans="1:24" ht="27.5" customHeight="1" x14ac:dyDescent="0.35">
      <c r="A14" s="58" t="s">
        <v>48</v>
      </c>
      <c r="B14" s="58">
        <v>273154</v>
      </c>
      <c r="C14" s="58">
        <v>49</v>
      </c>
      <c r="D14" s="58">
        <v>273207</v>
      </c>
      <c r="E14" s="58">
        <v>49</v>
      </c>
      <c r="F14" s="58">
        <v>289695</v>
      </c>
      <c r="G14" s="58">
        <v>48</v>
      </c>
      <c r="H14" s="58">
        <v>294826</v>
      </c>
      <c r="I14" s="58">
        <v>48</v>
      </c>
      <c r="J14" s="58">
        <v>301447</v>
      </c>
      <c r="K14" s="58">
        <v>48</v>
      </c>
      <c r="L14" s="58">
        <v>307875</v>
      </c>
      <c r="M14" s="58">
        <v>48</v>
      </c>
      <c r="N14" s="58">
        <v>313853</v>
      </c>
      <c r="O14" s="58">
        <v>48</v>
      </c>
      <c r="P14" s="58">
        <v>329077</v>
      </c>
      <c r="Q14" s="58">
        <v>48</v>
      </c>
      <c r="R14" s="58">
        <v>342444</v>
      </c>
      <c r="S14" s="58">
        <v>47</v>
      </c>
      <c r="T14" s="58">
        <v>347500</v>
      </c>
      <c r="U14" s="58">
        <v>47</v>
      </c>
      <c r="V14" s="24"/>
      <c r="W14" s="271"/>
      <c r="X14" s="156"/>
    </row>
    <row r="15" spans="1:24" ht="27.5" customHeight="1" x14ac:dyDescent="0.35">
      <c r="A15" s="116" t="s">
        <v>32</v>
      </c>
      <c r="B15" s="58">
        <v>1716119</v>
      </c>
      <c r="C15" s="58">
        <v>50</v>
      </c>
      <c r="D15" s="58">
        <v>1708762</v>
      </c>
      <c r="E15" s="58">
        <v>50</v>
      </c>
      <c r="F15" s="58">
        <v>1676688</v>
      </c>
      <c r="G15" s="58">
        <v>50</v>
      </c>
      <c r="H15" s="58">
        <v>1663861</v>
      </c>
      <c r="I15" s="58">
        <v>49</v>
      </c>
      <c r="J15" s="58">
        <v>1624603</v>
      </c>
      <c r="K15" s="58">
        <v>49</v>
      </c>
      <c r="L15" s="58">
        <v>1630103</v>
      </c>
      <c r="M15" s="58">
        <v>49</v>
      </c>
      <c r="N15" s="58">
        <v>1608559</v>
      </c>
      <c r="O15" s="58">
        <v>50</v>
      </c>
      <c r="P15" s="58">
        <v>1589888</v>
      </c>
      <c r="Q15" s="58">
        <v>50</v>
      </c>
      <c r="R15" s="58">
        <v>1575135</v>
      </c>
      <c r="S15" s="58">
        <v>50</v>
      </c>
      <c r="T15" s="58">
        <v>1575072</v>
      </c>
      <c r="U15" s="58">
        <v>50</v>
      </c>
      <c r="V15" s="24"/>
      <c r="W15" s="271"/>
      <c r="X15" s="156"/>
    </row>
    <row r="16" spans="1:24" ht="27.5" customHeight="1" thickBot="1" x14ac:dyDescent="0.4">
      <c r="A16" s="113" t="s">
        <v>54</v>
      </c>
      <c r="B16" s="113">
        <v>8427263</v>
      </c>
      <c r="C16" s="113">
        <v>146</v>
      </c>
      <c r="D16" s="113">
        <v>8426858</v>
      </c>
      <c r="E16" s="113">
        <v>146</v>
      </c>
      <c r="F16" s="113">
        <v>8514314</v>
      </c>
      <c r="G16" s="113">
        <v>147</v>
      </c>
      <c r="H16" s="113">
        <v>8509905</v>
      </c>
      <c r="I16" s="113">
        <v>147</v>
      </c>
      <c r="J16" s="113">
        <v>8456559</v>
      </c>
      <c r="K16" s="113">
        <v>147</v>
      </c>
      <c r="L16" s="113">
        <v>8536893</v>
      </c>
      <c r="M16" s="113">
        <v>147</v>
      </c>
      <c r="N16" s="113">
        <v>8567525</v>
      </c>
      <c r="O16" s="113">
        <v>147</v>
      </c>
      <c r="P16" s="113">
        <v>8614302</v>
      </c>
      <c r="Q16" s="113">
        <v>147</v>
      </c>
      <c r="R16" s="113">
        <v>8661094</v>
      </c>
      <c r="S16" s="113">
        <v>147</v>
      </c>
      <c r="T16" s="113">
        <v>8704766</v>
      </c>
      <c r="U16" s="113">
        <v>147</v>
      </c>
      <c r="V16" s="24"/>
      <c r="W16" s="271"/>
      <c r="X16" s="156"/>
    </row>
    <row r="17" spans="1:23" ht="21.75" customHeight="1" thickTop="1" x14ac:dyDescent="0.35">
      <c r="A17" s="2"/>
      <c r="B17" s="2"/>
      <c r="C17" s="2"/>
      <c r="D17" s="2"/>
      <c r="E17" s="50"/>
      <c r="F17" s="2"/>
      <c r="G17" s="2"/>
      <c r="H17" s="8"/>
      <c r="I17" s="8"/>
      <c r="J17" s="8"/>
      <c r="K17" s="8"/>
      <c r="L17" s="8"/>
      <c r="M17" s="8"/>
      <c r="W17" s="156"/>
    </row>
    <row r="18" spans="1:23" ht="21.75" customHeight="1" x14ac:dyDescent="0.35">
      <c r="A18" s="72" t="str">
        <f>+INDICE!B10</f>
        <v xml:space="preserve"> Lettura dati 24 luglio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M40"/>
  <sheetViews>
    <sheetView showGridLines="0" tabSelected="1" view="pageBreakPreview" topLeftCell="A6" zoomScale="69" zoomScaleNormal="59" zoomScaleSheetLayoutView="69" workbookViewId="0">
      <selection activeCell="B1" sqref="B1"/>
    </sheetView>
  </sheetViews>
  <sheetFormatPr defaultColWidth="13.26953125" defaultRowHeight="10" x14ac:dyDescent="0.35"/>
  <cols>
    <col min="1" max="1" width="37.36328125" style="1" customWidth="1"/>
    <col min="2" max="2" width="18.1796875" style="1" customWidth="1"/>
    <col min="3" max="3" width="16.90625" style="1" customWidth="1"/>
    <col min="4" max="4" width="18.1796875" style="1" customWidth="1"/>
    <col min="5" max="5" width="16.6328125" style="1" customWidth="1"/>
    <col min="6" max="6" width="18.1796875" style="1" customWidth="1"/>
    <col min="7" max="7" width="16.453125" style="1" customWidth="1"/>
    <col min="8" max="8" width="18.1796875" style="1" customWidth="1"/>
    <col min="9" max="9" width="16.6328125" style="1" customWidth="1"/>
    <col min="10" max="10" width="18.1796875" style="1" customWidth="1"/>
    <col min="11" max="11" width="16.36328125" style="1" customWidth="1"/>
    <col min="12" max="12" width="17.90625" style="1" customWidth="1"/>
    <col min="13" max="13" width="15.6328125" style="1" customWidth="1"/>
    <col min="14" max="16384" width="13.26953125" style="1"/>
  </cols>
  <sheetData>
    <row r="1" spans="1:13" ht="69.5" customHeight="1" thickBot="1" x14ac:dyDescent="0.4">
      <c r="A1" s="86" t="s">
        <v>137</v>
      </c>
      <c r="B1" s="86"/>
      <c r="C1" s="86"/>
      <c r="D1" s="86"/>
      <c r="E1" s="86"/>
      <c r="F1" s="86"/>
      <c r="G1" s="86"/>
      <c r="H1" s="86"/>
      <c r="I1" s="86"/>
      <c r="J1" s="86"/>
      <c r="K1" s="86"/>
      <c r="L1" s="86"/>
      <c r="M1" s="86"/>
    </row>
    <row r="2" spans="1:13" ht="49" customHeight="1" thickTop="1" x14ac:dyDescent="0.35">
      <c r="A2" s="37"/>
      <c r="B2" s="383" t="s">
        <v>36</v>
      </c>
      <c r="C2" s="383"/>
      <c r="D2" s="383"/>
      <c r="E2" s="383"/>
      <c r="F2" s="383"/>
      <c r="G2" s="383"/>
      <c r="H2" s="383"/>
      <c r="I2" s="383"/>
      <c r="J2" s="383"/>
      <c r="K2" s="383"/>
      <c r="L2" s="383"/>
      <c r="M2" s="383"/>
    </row>
    <row r="3" spans="1:13" ht="33" customHeight="1" x14ac:dyDescent="0.35">
      <c r="A3" s="381" t="s">
        <v>30</v>
      </c>
      <c r="B3" s="378" t="s">
        <v>131</v>
      </c>
      <c r="C3" s="379"/>
      <c r="D3" s="378" t="s">
        <v>198</v>
      </c>
      <c r="E3" s="379"/>
      <c r="F3" s="378" t="s">
        <v>207</v>
      </c>
      <c r="G3" s="379"/>
      <c r="H3" s="378" t="s">
        <v>214</v>
      </c>
      <c r="I3" s="379"/>
      <c r="J3" s="378" t="s">
        <v>219</v>
      </c>
      <c r="K3" s="379"/>
      <c r="L3" s="378" t="s">
        <v>225</v>
      </c>
      <c r="M3" s="379"/>
    </row>
    <row r="4" spans="1:13" ht="91" customHeight="1" thickBot="1" x14ac:dyDescent="0.4">
      <c r="A4" s="382"/>
      <c r="B4" s="124" t="s">
        <v>93</v>
      </c>
      <c r="C4" s="124" t="s">
        <v>97</v>
      </c>
      <c r="D4" s="124" t="s">
        <v>93</v>
      </c>
      <c r="E4" s="124" t="s">
        <v>97</v>
      </c>
      <c r="F4" s="124" t="s">
        <v>93</v>
      </c>
      <c r="G4" s="124" t="s">
        <v>97</v>
      </c>
      <c r="H4" s="124" t="s">
        <v>93</v>
      </c>
      <c r="I4" s="124" t="s">
        <v>97</v>
      </c>
      <c r="J4" s="124" t="s">
        <v>93</v>
      </c>
      <c r="K4" s="124" t="s">
        <v>97</v>
      </c>
      <c r="L4" s="124" t="s">
        <v>93</v>
      </c>
      <c r="M4" s="124" t="s">
        <v>97</v>
      </c>
    </row>
    <row r="5" spans="1:13" ht="27.5" customHeight="1" thickTop="1" x14ac:dyDescent="0.35">
      <c r="A5" s="58" t="s">
        <v>147</v>
      </c>
      <c r="B5" s="58">
        <v>4406723</v>
      </c>
      <c r="C5" s="58">
        <v>215</v>
      </c>
      <c r="D5" s="58">
        <v>4315985</v>
      </c>
      <c r="E5" s="58">
        <v>215</v>
      </c>
      <c r="F5" s="58">
        <v>3594222</v>
      </c>
      <c r="G5" s="58">
        <v>216</v>
      </c>
      <c r="H5" s="58">
        <v>3970952</v>
      </c>
      <c r="I5" s="58">
        <v>215</v>
      </c>
      <c r="J5" s="58">
        <v>4007808</v>
      </c>
      <c r="K5" s="58">
        <v>215</v>
      </c>
      <c r="L5" s="58">
        <v>4026765</v>
      </c>
      <c r="M5" s="58">
        <v>215</v>
      </c>
    </row>
    <row r="6" spans="1:13" ht="27.5" customHeight="1" x14ac:dyDescent="0.35">
      <c r="A6" s="114" t="s">
        <v>148</v>
      </c>
      <c r="B6" s="115">
        <v>1162741</v>
      </c>
      <c r="C6" s="115">
        <v>217</v>
      </c>
      <c r="D6" s="115">
        <v>998023</v>
      </c>
      <c r="E6" s="115">
        <v>216</v>
      </c>
      <c r="F6" s="115">
        <v>811571</v>
      </c>
      <c r="G6" s="115">
        <v>215</v>
      </c>
      <c r="H6" s="115">
        <v>885014</v>
      </c>
      <c r="I6" s="115">
        <v>215</v>
      </c>
      <c r="J6" s="115">
        <v>869128</v>
      </c>
      <c r="K6" s="115">
        <v>217</v>
      </c>
      <c r="L6" s="115">
        <v>861740</v>
      </c>
      <c r="M6" s="115">
        <v>217</v>
      </c>
    </row>
    <row r="7" spans="1:13" ht="27.5" customHeight="1" x14ac:dyDescent="0.35">
      <c r="A7" s="114" t="s">
        <v>149</v>
      </c>
      <c r="B7" s="115">
        <v>1876824</v>
      </c>
      <c r="C7" s="115">
        <v>216</v>
      </c>
      <c r="D7" s="115">
        <v>1902794</v>
      </c>
      <c r="E7" s="115">
        <v>217</v>
      </c>
      <c r="F7" s="115">
        <v>1619355</v>
      </c>
      <c r="G7" s="115">
        <v>217</v>
      </c>
      <c r="H7" s="115">
        <v>1766253</v>
      </c>
      <c r="I7" s="115">
        <v>217</v>
      </c>
      <c r="J7" s="115">
        <v>1787008</v>
      </c>
      <c r="K7" s="115">
        <v>217</v>
      </c>
      <c r="L7" s="115">
        <v>1795416</v>
      </c>
      <c r="M7" s="115">
        <v>216</v>
      </c>
    </row>
    <row r="8" spans="1:13" ht="27.5" customHeight="1" x14ac:dyDescent="0.35">
      <c r="A8" s="114" t="s">
        <v>150</v>
      </c>
      <c r="B8" s="115">
        <v>1367158</v>
      </c>
      <c r="C8" s="115">
        <v>213</v>
      </c>
      <c r="D8" s="115">
        <v>1415168</v>
      </c>
      <c r="E8" s="115">
        <v>213</v>
      </c>
      <c r="F8" s="115">
        <v>1163296</v>
      </c>
      <c r="G8" s="115">
        <v>214</v>
      </c>
      <c r="H8" s="115">
        <v>1319685</v>
      </c>
      <c r="I8" s="115">
        <v>213</v>
      </c>
      <c r="J8" s="115">
        <v>1351672</v>
      </c>
      <c r="K8" s="115">
        <v>213</v>
      </c>
      <c r="L8" s="115">
        <v>1369609</v>
      </c>
      <c r="M8" s="115">
        <v>212</v>
      </c>
    </row>
    <row r="9" spans="1:13" ht="27.5" customHeight="1" x14ac:dyDescent="0.35">
      <c r="A9" s="58" t="s">
        <v>151</v>
      </c>
      <c r="B9" s="58">
        <v>988989</v>
      </c>
      <c r="C9" s="58">
        <v>197</v>
      </c>
      <c r="D9" s="58">
        <v>1018901</v>
      </c>
      <c r="E9" s="58">
        <v>197</v>
      </c>
      <c r="F9" s="58">
        <v>803034</v>
      </c>
      <c r="G9" s="58">
        <v>200</v>
      </c>
      <c r="H9" s="58">
        <v>939598</v>
      </c>
      <c r="I9" s="58">
        <v>198</v>
      </c>
      <c r="J9" s="58">
        <v>968733</v>
      </c>
      <c r="K9" s="58">
        <v>198</v>
      </c>
      <c r="L9" s="58">
        <v>987105</v>
      </c>
      <c r="M9" s="58">
        <v>197</v>
      </c>
    </row>
    <row r="10" spans="1:13" ht="27.5" customHeight="1" x14ac:dyDescent="0.35">
      <c r="A10" s="58" t="s">
        <v>152</v>
      </c>
      <c r="B10" s="58">
        <v>656753</v>
      </c>
      <c r="C10" s="58">
        <v>165</v>
      </c>
      <c r="D10" s="58">
        <v>681323</v>
      </c>
      <c r="E10" s="58">
        <v>165</v>
      </c>
      <c r="F10" s="58">
        <v>521331</v>
      </c>
      <c r="G10" s="58">
        <v>168</v>
      </c>
      <c r="H10" s="58">
        <v>623265</v>
      </c>
      <c r="I10" s="58">
        <v>167</v>
      </c>
      <c r="J10" s="58">
        <v>646388</v>
      </c>
      <c r="K10" s="58">
        <v>166</v>
      </c>
      <c r="L10" s="58">
        <v>661998</v>
      </c>
      <c r="M10" s="58">
        <v>166</v>
      </c>
    </row>
    <row r="11" spans="1:13" ht="27.5" customHeight="1" x14ac:dyDescent="0.35">
      <c r="A11" s="168" t="s">
        <v>153</v>
      </c>
      <c r="B11" s="58">
        <v>414674</v>
      </c>
      <c r="C11" s="58">
        <v>131</v>
      </c>
      <c r="D11" s="58">
        <v>433085</v>
      </c>
      <c r="E11" s="58">
        <v>131</v>
      </c>
      <c r="F11" s="58">
        <v>319193</v>
      </c>
      <c r="G11" s="58">
        <v>135</v>
      </c>
      <c r="H11" s="58">
        <v>389271</v>
      </c>
      <c r="I11" s="58">
        <v>134</v>
      </c>
      <c r="J11" s="58">
        <v>404975</v>
      </c>
      <c r="K11" s="58">
        <v>133</v>
      </c>
      <c r="L11" s="58">
        <v>416500</v>
      </c>
      <c r="M11" s="58">
        <v>133</v>
      </c>
    </row>
    <row r="12" spans="1:13" ht="27.5" customHeight="1" x14ac:dyDescent="0.35">
      <c r="A12" s="58" t="s">
        <v>154</v>
      </c>
      <c r="B12" s="58">
        <v>256381</v>
      </c>
      <c r="C12" s="58">
        <v>99</v>
      </c>
      <c r="D12" s="58">
        <v>271042</v>
      </c>
      <c r="E12" s="58">
        <v>100</v>
      </c>
      <c r="F12" s="58">
        <v>188980</v>
      </c>
      <c r="G12" s="58">
        <v>103</v>
      </c>
      <c r="H12" s="58">
        <v>236990</v>
      </c>
      <c r="I12" s="58">
        <v>102</v>
      </c>
      <c r="J12" s="58">
        <v>246924</v>
      </c>
      <c r="K12" s="58">
        <v>102</v>
      </c>
      <c r="L12" s="58">
        <v>254991</v>
      </c>
      <c r="M12" s="58">
        <v>101</v>
      </c>
    </row>
    <row r="13" spans="1:13" ht="27.5" customHeight="1" x14ac:dyDescent="0.35">
      <c r="A13" s="58" t="s">
        <v>155</v>
      </c>
      <c r="B13" s="58">
        <v>154917</v>
      </c>
      <c r="C13" s="58">
        <v>69</v>
      </c>
      <c r="D13" s="58">
        <v>168917</v>
      </c>
      <c r="E13" s="58">
        <v>69</v>
      </c>
      <c r="F13" s="58">
        <v>102562</v>
      </c>
      <c r="G13" s="58">
        <v>72</v>
      </c>
      <c r="H13" s="58">
        <v>131245</v>
      </c>
      <c r="I13" s="58">
        <v>71</v>
      </c>
      <c r="J13" s="58">
        <v>137046</v>
      </c>
      <c r="K13" s="58">
        <v>71</v>
      </c>
      <c r="L13" s="58">
        <v>141799</v>
      </c>
      <c r="M13" s="58">
        <v>71</v>
      </c>
    </row>
    <row r="14" spans="1:13" ht="27.5" customHeight="1" x14ac:dyDescent="0.35">
      <c r="A14" s="58" t="s">
        <v>156</v>
      </c>
      <c r="B14" s="58">
        <v>267546</v>
      </c>
      <c r="C14" s="58">
        <v>51</v>
      </c>
      <c r="D14" s="58">
        <v>287950</v>
      </c>
      <c r="E14" s="58">
        <v>52</v>
      </c>
      <c r="F14" s="58">
        <v>127564</v>
      </c>
      <c r="G14" s="58">
        <v>55</v>
      </c>
      <c r="H14" s="58">
        <v>173553</v>
      </c>
      <c r="I14" s="58">
        <v>54</v>
      </c>
      <c r="J14" s="58">
        <v>182632</v>
      </c>
      <c r="K14" s="58">
        <v>54</v>
      </c>
      <c r="L14" s="58">
        <v>190979</v>
      </c>
      <c r="M14" s="58">
        <v>54</v>
      </c>
    </row>
    <row r="15" spans="1:13" ht="27.5" customHeight="1" x14ac:dyDescent="0.35">
      <c r="A15" s="116" t="s">
        <v>32</v>
      </c>
      <c r="B15" s="58">
        <v>1581479</v>
      </c>
      <c r="C15" s="58">
        <v>55</v>
      </c>
      <c r="D15" s="58">
        <v>1561954</v>
      </c>
      <c r="E15" s="58">
        <v>55</v>
      </c>
      <c r="F15" s="58">
        <v>3303585</v>
      </c>
      <c r="G15" s="58">
        <v>55</v>
      </c>
      <c r="H15" s="58">
        <v>2455971</v>
      </c>
      <c r="I15" s="58">
        <v>54</v>
      </c>
      <c r="J15" s="58">
        <v>2239062</v>
      </c>
      <c r="K15" s="58">
        <v>53</v>
      </c>
      <c r="L15" s="58">
        <v>2065729</v>
      </c>
      <c r="M15" s="58">
        <v>53</v>
      </c>
    </row>
    <row r="16" spans="1:13" ht="27.5" customHeight="1" thickBot="1" x14ac:dyDescent="0.4">
      <c r="A16" s="113" t="s">
        <v>54</v>
      </c>
      <c r="B16" s="113">
        <v>8727462</v>
      </c>
      <c r="C16" s="113">
        <v>165</v>
      </c>
      <c r="D16" s="113">
        <v>8739157</v>
      </c>
      <c r="E16" s="113">
        <v>165</v>
      </c>
      <c r="F16" s="113">
        <v>8960471</v>
      </c>
      <c r="G16" s="113">
        <v>143</v>
      </c>
      <c r="H16" s="113">
        <v>8920845</v>
      </c>
      <c r="I16" s="113">
        <v>154</v>
      </c>
      <c r="J16" s="113">
        <v>8833568</v>
      </c>
      <c r="K16" s="113">
        <v>156</v>
      </c>
      <c r="L16" s="113">
        <v>8745866</v>
      </c>
      <c r="M16" s="113">
        <v>158</v>
      </c>
    </row>
    <row r="17" spans="1:5" ht="21.75" customHeight="1" thickTop="1" x14ac:dyDescent="0.35">
      <c r="A17" s="2"/>
      <c r="B17" s="2"/>
      <c r="C17" s="2"/>
      <c r="E17" s="156"/>
    </row>
    <row r="18" spans="1:5" ht="21.75" customHeight="1" x14ac:dyDescent="0.35">
      <c r="A18" s="72" t="str">
        <f>+INDICE!B10</f>
        <v xml:space="preserve"> Lettura dati 24 luglio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8">
    <mergeCell ref="A3:A4"/>
    <mergeCell ref="B3:C3"/>
    <mergeCell ref="D3:E3"/>
    <mergeCell ref="L3:M3"/>
    <mergeCell ref="B2:M2"/>
    <mergeCell ref="J3:K3"/>
    <mergeCell ref="H3:I3"/>
    <mergeCell ref="F3:G3"/>
  </mergeCells>
  <pageMargins left="0.31496062992125984" right="0.31496062992125984"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tabSelected="1" view="pageBreakPreview" zoomScale="62" zoomScaleNormal="51" zoomScaleSheetLayoutView="62" workbookViewId="0">
      <selection activeCell="B1" sqref="B1"/>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5.54296875" style="1" customWidth="1"/>
    <col min="9" max="9" width="13.6328125" style="1" customWidth="1"/>
    <col min="10" max="10" width="15.6328125" style="1" customWidth="1"/>
    <col min="11" max="11" width="14.81640625" style="1" customWidth="1"/>
    <col min="12" max="12" width="15.1796875" style="1" customWidth="1"/>
    <col min="13" max="13" width="14.90625" style="1" customWidth="1"/>
    <col min="14" max="14" width="15.453125" style="1" customWidth="1"/>
    <col min="15" max="15" width="14.453125" style="1" customWidth="1"/>
    <col min="16" max="16" width="15.453125" style="1" customWidth="1"/>
    <col min="17" max="17" width="14.453125" style="1" customWidth="1"/>
    <col min="18" max="18" width="16.36328125" style="1" customWidth="1"/>
    <col min="19" max="19" width="16.54296875" style="1" customWidth="1"/>
    <col min="20" max="21" width="15.6328125" style="1" customWidth="1"/>
    <col min="22" max="16384" width="13.26953125" style="1"/>
  </cols>
  <sheetData>
    <row r="1" spans="1:21" ht="69.5"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3"/>
      <c r="B2" s="380" t="s">
        <v>36</v>
      </c>
      <c r="C2" s="380"/>
      <c r="D2" s="380"/>
      <c r="E2" s="380"/>
      <c r="F2" s="380"/>
      <c r="G2" s="380"/>
      <c r="H2" s="380"/>
      <c r="I2" s="380"/>
      <c r="J2" s="380"/>
      <c r="K2" s="380"/>
      <c r="L2" s="380"/>
      <c r="M2" s="380"/>
      <c r="N2" s="380"/>
      <c r="O2" s="380"/>
      <c r="P2" s="380"/>
      <c r="Q2" s="380"/>
      <c r="R2" s="380"/>
      <c r="S2" s="380"/>
      <c r="T2" s="266"/>
      <c r="U2" s="266"/>
    </row>
    <row r="3" spans="1:21" ht="33" customHeight="1" x14ac:dyDescent="0.35">
      <c r="A3" s="381" t="s">
        <v>30</v>
      </c>
      <c r="B3" s="378" t="s">
        <v>3</v>
      </c>
      <c r="C3" s="379"/>
      <c r="D3" s="378" t="s">
        <v>22</v>
      </c>
      <c r="E3" s="379"/>
      <c r="F3" s="378" t="s">
        <v>23</v>
      </c>
      <c r="G3" s="379"/>
      <c r="H3" s="378" t="s">
        <v>70</v>
      </c>
      <c r="I3" s="379"/>
      <c r="J3" s="378" t="s">
        <v>86</v>
      </c>
      <c r="K3" s="379"/>
      <c r="L3" s="378" t="s">
        <v>88</v>
      </c>
      <c r="M3" s="379"/>
      <c r="N3" s="378" t="s">
        <v>116</v>
      </c>
      <c r="O3" s="379"/>
      <c r="P3" s="378" t="s">
        <v>119</v>
      </c>
      <c r="Q3" s="379"/>
      <c r="R3" s="378" t="s">
        <v>120</v>
      </c>
      <c r="S3" s="379"/>
      <c r="T3" s="378" t="s">
        <v>123</v>
      </c>
      <c r="U3" s="379"/>
    </row>
    <row r="4" spans="1:21" ht="90.5" customHeight="1" thickBot="1" x14ac:dyDescent="0.4">
      <c r="A4" s="382"/>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5" customHeight="1" thickTop="1" x14ac:dyDescent="0.35">
      <c r="A5" s="60" t="s">
        <v>53</v>
      </c>
      <c r="B5" s="58">
        <v>180233</v>
      </c>
      <c r="C5" s="58">
        <v>261</v>
      </c>
      <c r="D5" s="58">
        <v>180531</v>
      </c>
      <c r="E5" s="58">
        <v>262</v>
      </c>
      <c r="F5" s="58">
        <v>188690</v>
      </c>
      <c r="G5" s="58">
        <v>262</v>
      </c>
      <c r="H5" s="58">
        <v>189255</v>
      </c>
      <c r="I5" s="58">
        <v>262</v>
      </c>
      <c r="J5" s="58">
        <v>186573</v>
      </c>
      <c r="K5" s="58">
        <v>262</v>
      </c>
      <c r="L5" s="58">
        <v>189285</v>
      </c>
      <c r="M5" s="58">
        <v>262</v>
      </c>
      <c r="N5" s="58">
        <v>190749</v>
      </c>
      <c r="O5" s="58">
        <v>262</v>
      </c>
      <c r="P5" s="58">
        <v>192930</v>
      </c>
      <c r="Q5" s="58">
        <v>262</v>
      </c>
      <c r="R5" s="58">
        <v>195255</v>
      </c>
      <c r="S5" s="58">
        <v>262</v>
      </c>
      <c r="T5" s="58">
        <v>196924</v>
      </c>
      <c r="U5" s="58">
        <v>261</v>
      </c>
    </row>
    <row r="6" spans="1:21" ht="27.5" customHeight="1" x14ac:dyDescent="0.35">
      <c r="A6" s="121" t="s">
        <v>55</v>
      </c>
      <c r="B6" s="115">
        <v>48627</v>
      </c>
      <c r="C6" s="115">
        <v>256</v>
      </c>
      <c r="D6" s="115">
        <v>48626</v>
      </c>
      <c r="E6" s="115">
        <v>256</v>
      </c>
      <c r="F6" s="115">
        <v>54992</v>
      </c>
      <c r="G6" s="115">
        <v>258</v>
      </c>
      <c r="H6" s="115">
        <v>54898</v>
      </c>
      <c r="I6" s="115">
        <v>258</v>
      </c>
      <c r="J6" s="115">
        <v>51550</v>
      </c>
      <c r="K6" s="115">
        <v>258</v>
      </c>
      <c r="L6" s="115">
        <v>52670</v>
      </c>
      <c r="M6" s="115">
        <v>258</v>
      </c>
      <c r="N6" s="115">
        <v>52715</v>
      </c>
      <c r="O6" s="115">
        <v>258</v>
      </c>
      <c r="P6" s="115">
        <v>53051</v>
      </c>
      <c r="Q6" s="115">
        <v>259</v>
      </c>
      <c r="R6" s="115">
        <v>53944</v>
      </c>
      <c r="S6" s="115">
        <v>258</v>
      </c>
      <c r="T6" s="115">
        <v>54733</v>
      </c>
      <c r="U6" s="115">
        <v>258</v>
      </c>
    </row>
    <row r="7" spans="1:21" ht="27.5" customHeight="1" x14ac:dyDescent="0.35">
      <c r="A7" s="121" t="s">
        <v>41</v>
      </c>
      <c r="B7" s="115">
        <v>79124</v>
      </c>
      <c r="C7" s="115">
        <v>264</v>
      </c>
      <c r="D7" s="115">
        <v>79302</v>
      </c>
      <c r="E7" s="115">
        <v>264</v>
      </c>
      <c r="F7" s="115">
        <v>80477</v>
      </c>
      <c r="G7" s="115">
        <v>265</v>
      </c>
      <c r="H7" s="115">
        <v>80878</v>
      </c>
      <c r="I7" s="115">
        <v>265</v>
      </c>
      <c r="J7" s="115">
        <v>81220</v>
      </c>
      <c r="K7" s="115">
        <v>265</v>
      </c>
      <c r="L7" s="115">
        <v>82201</v>
      </c>
      <c r="M7" s="115">
        <v>264</v>
      </c>
      <c r="N7" s="115">
        <v>83064</v>
      </c>
      <c r="O7" s="115">
        <v>264</v>
      </c>
      <c r="P7" s="115">
        <v>84213</v>
      </c>
      <c r="Q7" s="115">
        <v>264</v>
      </c>
      <c r="R7" s="115">
        <v>85047</v>
      </c>
      <c r="S7" s="115">
        <v>264</v>
      </c>
      <c r="T7" s="115">
        <v>85535</v>
      </c>
      <c r="U7" s="115">
        <v>264</v>
      </c>
    </row>
    <row r="8" spans="1:21" ht="27.5" customHeight="1" x14ac:dyDescent="0.35">
      <c r="A8" s="121" t="s">
        <v>42</v>
      </c>
      <c r="B8" s="115">
        <v>52482</v>
      </c>
      <c r="C8" s="115">
        <v>262</v>
      </c>
      <c r="D8" s="115">
        <v>52603</v>
      </c>
      <c r="E8" s="115">
        <v>262</v>
      </c>
      <c r="F8" s="115">
        <v>53221</v>
      </c>
      <c r="G8" s="115">
        <v>262</v>
      </c>
      <c r="H8" s="115">
        <v>53479</v>
      </c>
      <c r="I8" s="115">
        <v>263</v>
      </c>
      <c r="J8" s="115">
        <v>53803</v>
      </c>
      <c r="K8" s="115">
        <v>263</v>
      </c>
      <c r="L8" s="115">
        <v>54414</v>
      </c>
      <c r="M8" s="115">
        <v>262</v>
      </c>
      <c r="N8" s="115">
        <v>54970</v>
      </c>
      <c r="O8" s="115">
        <v>262</v>
      </c>
      <c r="P8" s="115">
        <v>55666</v>
      </c>
      <c r="Q8" s="115">
        <v>262</v>
      </c>
      <c r="R8" s="115">
        <v>56264</v>
      </c>
      <c r="S8" s="115">
        <v>261</v>
      </c>
      <c r="T8" s="115">
        <v>56656</v>
      </c>
      <c r="U8" s="115">
        <v>261</v>
      </c>
    </row>
    <row r="9" spans="1:21" ht="27.5" customHeight="1" x14ac:dyDescent="0.35">
      <c r="A9" s="60" t="s">
        <v>43</v>
      </c>
      <c r="B9" s="58">
        <v>33692</v>
      </c>
      <c r="C9" s="58">
        <v>248</v>
      </c>
      <c r="D9" s="58">
        <v>33684</v>
      </c>
      <c r="E9" s="58">
        <v>248</v>
      </c>
      <c r="F9" s="58">
        <v>34073</v>
      </c>
      <c r="G9" s="58">
        <v>248</v>
      </c>
      <c r="H9" s="58">
        <v>34228</v>
      </c>
      <c r="I9" s="58">
        <v>249</v>
      </c>
      <c r="J9" s="58">
        <v>34524</v>
      </c>
      <c r="K9" s="58">
        <v>248</v>
      </c>
      <c r="L9" s="58">
        <v>34900</v>
      </c>
      <c r="M9" s="58">
        <v>248</v>
      </c>
      <c r="N9" s="58">
        <v>35289</v>
      </c>
      <c r="O9" s="58">
        <v>248</v>
      </c>
      <c r="P9" s="58">
        <v>35616</v>
      </c>
      <c r="Q9" s="58">
        <v>248</v>
      </c>
      <c r="R9" s="58">
        <v>35886</v>
      </c>
      <c r="S9" s="58">
        <v>247</v>
      </c>
      <c r="T9" s="58">
        <v>36098</v>
      </c>
      <c r="U9" s="58">
        <v>247</v>
      </c>
    </row>
    <row r="10" spans="1:21" ht="27.5" customHeight="1" x14ac:dyDescent="0.35">
      <c r="A10" s="60" t="s">
        <v>44</v>
      </c>
      <c r="B10" s="58">
        <v>21141</v>
      </c>
      <c r="C10" s="58">
        <v>222</v>
      </c>
      <c r="D10" s="58">
        <v>21177</v>
      </c>
      <c r="E10" s="58">
        <v>222</v>
      </c>
      <c r="F10" s="58">
        <v>21373</v>
      </c>
      <c r="G10" s="58">
        <v>222</v>
      </c>
      <c r="H10" s="58">
        <v>21448</v>
      </c>
      <c r="I10" s="58">
        <v>222</v>
      </c>
      <c r="J10" s="58">
        <v>21622</v>
      </c>
      <c r="K10" s="58">
        <v>222</v>
      </c>
      <c r="L10" s="58">
        <v>21921</v>
      </c>
      <c r="M10" s="58">
        <v>222</v>
      </c>
      <c r="N10" s="58">
        <v>22172</v>
      </c>
      <c r="O10" s="58">
        <v>221</v>
      </c>
      <c r="P10" s="58">
        <v>22425</v>
      </c>
      <c r="Q10" s="58">
        <v>221</v>
      </c>
      <c r="R10" s="58">
        <v>22662</v>
      </c>
      <c r="S10" s="58">
        <v>221</v>
      </c>
      <c r="T10" s="58">
        <v>22835</v>
      </c>
      <c r="U10" s="58">
        <v>221</v>
      </c>
    </row>
    <row r="11" spans="1:21" ht="27.5" customHeight="1" x14ac:dyDescent="0.35">
      <c r="A11" s="60" t="s">
        <v>45</v>
      </c>
      <c r="B11" s="58">
        <v>13115</v>
      </c>
      <c r="C11" s="58">
        <v>185</v>
      </c>
      <c r="D11" s="58">
        <v>13088</v>
      </c>
      <c r="E11" s="58">
        <v>185</v>
      </c>
      <c r="F11" s="58">
        <v>13252</v>
      </c>
      <c r="G11" s="58">
        <v>185</v>
      </c>
      <c r="H11" s="58">
        <v>13324</v>
      </c>
      <c r="I11" s="58">
        <v>185</v>
      </c>
      <c r="J11" s="58">
        <v>13448</v>
      </c>
      <c r="K11" s="58">
        <v>185</v>
      </c>
      <c r="L11" s="58">
        <v>13600</v>
      </c>
      <c r="M11" s="58">
        <v>185</v>
      </c>
      <c r="N11" s="58">
        <v>13744</v>
      </c>
      <c r="O11" s="58">
        <v>184</v>
      </c>
      <c r="P11" s="58">
        <v>13923</v>
      </c>
      <c r="Q11" s="58">
        <v>184</v>
      </c>
      <c r="R11" s="58">
        <v>14075</v>
      </c>
      <c r="S11" s="58">
        <v>184</v>
      </c>
      <c r="T11" s="58">
        <v>14161</v>
      </c>
      <c r="U11" s="58">
        <v>184</v>
      </c>
    </row>
    <row r="12" spans="1:21" ht="27.5" customHeight="1" x14ac:dyDescent="0.35">
      <c r="A12" s="60" t="s">
        <v>46</v>
      </c>
      <c r="B12" s="58">
        <v>7978</v>
      </c>
      <c r="C12" s="58">
        <v>156</v>
      </c>
      <c r="D12" s="58">
        <v>7965</v>
      </c>
      <c r="E12" s="58">
        <v>156</v>
      </c>
      <c r="F12" s="58">
        <v>8019</v>
      </c>
      <c r="G12" s="58">
        <v>156</v>
      </c>
      <c r="H12" s="58">
        <v>8045</v>
      </c>
      <c r="I12" s="58">
        <v>156</v>
      </c>
      <c r="J12" s="58">
        <v>8141</v>
      </c>
      <c r="K12" s="58">
        <v>156</v>
      </c>
      <c r="L12" s="58">
        <v>8243</v>
      </c>
      <c r="M12" s="58">
        <v>156</v>
      </c>
      <c r="N12" s="58">
        <v>8324</v>
      </c>
      <c r="O12" s="58">
        <v>156</v>
      </c>
      <c r="P12" s="58">
        <v>8475</v>
      </c>
      <c r="Q12" s="58">
        <v>156</v>
      </c>
      <c r="R12" s="58">
        <v>8577</v>
      </c>
      <c r="S12" s="58">
        <v>156</v>
      </c>
      <c r="T12" s="58">
        <v>8643</v>
      </c>
      <c r="U12" s="58">
        <v>155</v>
      </c>
    </row>
    <row r="13" spans="1:21" ht="27.5" customHeight="1" x14ac:dyDescent="0.35">
      <c r="A13" s="60" t="s">
        <v>47</v>
      </c>
      <c r="B13" s="58">
        <v>5175</v>
      </c>
      <c r="C13" s="58">
        <v>126</v>
      </c>
      <c r="D13" s="58">
        <v>5160</v>
      </c>
      <c r="E13" s="58">
        <v>126</v>
      </c>
      <c r="F13" s="58">
        <v>5225</v>
      </c>
      <c r="G13" s="58">
        <v>126</v>
      </c>
      <c r="H13" s="58">
        <v>5251</v>
      </c>
      <c r="I13" s="58">
        <v>126</v>
      </c>
      <c r="J13" s="58">
        <v>5327</v>
      </c>
      <c r="K13" s="58">
        <v>126</v>
      </c>
      <c r="L13" s="58">
        <v>5394</v>
      </c>
      <c r="M13" s="58">
        <v>126</v>
      </c>
      <c r="N13" s="58">
        <v>5457</v>
      </c>
      <c r="O13" s="58">
        <v>126</v>
      </c>
      <c r="P13" s="58">
        <v>5580</v>
      </c>
      <c r="Q13" s="58">
        <v>126</v>
      </c>
      <c r="R13" s="58">
        <v>5644</v>
      </c>
      <c r="S13" s="58">
        <v>125</v>
      </c>
      <c r="T13" s="58">
        <v>5682</v>
      </c>
      <c r="U13" s="58">
        <v>125</v>
      </c>
    </row>
    <row r="14" spans="1:21" ht="27.5" customHeight="1" x14ac:dyDescent="0.35">
      <c r="A14" s="60" t="s">
        <v>48</v>
      </c>
      <c r="B14" s="58">
        <v>9327</v>
      </c>
      <c r="C14" s="58">
        <v>108</v>
      </c>
      <c r="D14" s="58">
        <v>9351</v>
      </c>
      <c r="E14" s="58">
        <v>109</v>
      </c>
      <c r="F14" s="58">
        <v>9628</v>
      </c>
      <c r="G14" s="58">
        <v>110</v>
      </c>
      <c r="H14" s="58">
        <v>9766</v>
      </c>
      <c r="I14" s="58">
        <v>110</v>
      </c>
      <c r="J14" s="58">
        <v>10008</v>
      </c>
      <c r="K14" s="58">
        <v>110</v>
      </c>
      <c r="L14" s="58">
        <v>10229</v>
      </c>
      <c r="M14" s="58">
        <v>110</v>
      </c>
      <c r="N14" s="58">
        <v>10354</v>
      </c>
      <c r="O14" s="58">
        <v>110</v>
      </c>
      <c r="P14" s="58">
        <v>10673</v>
      </c>
      <c r="Q14" s="58">
        <v>109</v>
      </c>
      <c r="R14" s="58">
        <v>10949</v>
      </c>
      <c r="S14" s="58">
        <v>109</v>
      </c>
      <c r="T14" s="58">
        <v>11088</v>
      </c>
      <c r="U14" s="58">
        <v>109</v>
      </c>
    </row>
    <row r="15" spans="1:21" ht="27.5" customHeight="1" x14ac:dyDescent="0.35">
      <c r="A15" s="122" t="s">
        <v>32</v>
      </c>
      <c r="B15" s="58">
        <v>47570</v>
      </c>
      <c r="C15" s="58">
        <v>113</v>
      </c>
      <c r="D15" s="58">
        <v>48032</v>
      </c>
      <c r="E15" s="58">
        <v>115</v>
      </c>
      <c r="F15" s="58">
        <v>45900</v>
      </c>
      <c r="G15" s="58">
        <v>109</v>
      </c>
      <c r="H15" s="58">
        <v>45416</v>
      </c>
      <c r="I15" s="58">
        <v>108</v>
      </c>
      <c r="J15" s="58">
        <v>43837</v>
      </c>
      <c r="K15" s="58">
        <v>108</v>
      </c>
      <c r="L15" s="58">
        <v>44095</v>
      </c>
      <c r="M15" s="58">
        <v>107</v>
      </c>
      <c r="N15" s="58">
        <v>43848</v>
      </c>
      <c r="O15" s="58">
        <v>110</v>
      </c>
      <c r="P15" s="58">
        <v>43775</v>
      </c>
      <c r="Q15" s="58">
        <v>110</v>
      </c>
      <c r="R15" s="58">
        <v>43935</v>
      </c>
      <c r="S15" s="58">
        <v>109</v>
      </c>
      <c r="T15" s="58">
        <v>43921</v>
      </c>
      <c r="U15" s="58">
        <v>108</v>
      </c>
    </row>
    <row r="16" spans="1:21" s="57" customFormat="1" ht="27.5" customHeight="1" thickBot="1" x14ac:dyDescent="0.4">
      <c r="A16" s="113" t="s">
        <v>54</v>
      </c>
      <c r="B16" s="113">
        <v>318231</v>
      </c>
      <c r="C16" s="113">
        <v>223</v>
      </c>
      <c r="D16" s="113">
        <v>318988</v>
      </c>
      <c r="E16" s="113">
        <v>223</v>
      </c>
      <c r="F16" s="113">
        <v>326160</v>
      </c>
      <c r="G16" s="113">
        <v>224</v>
      </c>
      <c r="H16" s="113">
        <v>326733</v>
      </c>
      <c r="I16" s="113">
        <v>224</v>
      </c>
      <c r="J16" s="113">
        <v>323480</v>
      </c>
      <c r="K16" s="113">
        <v>224</v>
      </c>
      <c r="L16" s="113">
        <v>327667</v>
      </c>
      <c r="M16" s="113">
        <v>224</v>
      </c>
      <c r="N16" s="113">
        <v>329937</v>
      </c>
      <c r="O16" s="113">
        <v>225</v>
      </c>
      <c r="P16" s="113">
        <v>333397</v>
      </c>
      <c r="Q16" s="113">
        <v>225</v>
      </c>
      <c r="R16" s="113">
        <v>336983</v>
      </c>
      <c r="S16" s="113">
        <v>224</v>
      </c>
      <c r="T16" s="113">
        <v>339352</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24 luglio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M40"/>
  <sheetViews>
    <sheetView showGridLines="0" tabSelected="1" view="pageBreakPreview" zoomScale="62" zoomScaleNormal="51" zoomScaleSheetLayoutView="62" workbookViewId="0">
      <selection activeCell="B1" sqref="B1"/>
    </sheetView>
  </sheetViews>
  <sheetFormatPr defaultColWidth="13.26953125" defaultRowHeight="10" x14ac:dyDescent="0.35"/>
  <cols>
    <col min="1" max="1" width="40.6328125" style="1" customWidth="1"/>
    <col min="2" max="2" width="18.36328125" style="1" customWidth="1"/>
    <col min="3" max="3" width="16.6328125" style="1" customWidth="1"/>
    <col min="4" max="4" width="18.36328125" style="1" customWidth="1"/>
    <col min="5" max="5" width="16.6328125" style="1" customWidth="1"/>
    <col min="6" max="6" width="19" style="1" customWidth="1"/>
    <col min="7" max="7" width="16.6328125" style="1" customWidth="1"/>
    <col min="8" max="8" width="19.26953125" style="1" customWidth="1"/>
    <col min="9" max="9" width="16.6328125" style="1" customWidth="1"/>
    <col min="10" max="10" width="19" style="1" customWidth="1"/>
    <col min="11" max="11" width="16.6328125" style="1" customWidth="1"/>
    <col min="12" max="12" width="17.6328125" style="1" customWidth="1"/>
    <col min="13" max="13" width="16.6328125" style="1" customWidth="1"/>
    <col min="14" max="16384" width="13.26953125" style="1"/>
  </cols>
  <sheetData>
    <row r="1" spans="1:13" ht="69.5" customHeight="1" thickBot="1" x14ac:dyDescent="0.4">
      <c r="A1" s="75" t="s">
        <v>139</v>
      </c>
      <c r="B1" s="75"/>
      <c r="C1" s="75"/>
      <c r="D1" s="75"/>
      <c r="E1" s="75"/>
      <c r="F1" s="75"/>
      <c r="G1" s="75"/>
      <c r="H1" s="75"/>
      <c r="I1" s="75"/>
      <c r="J1" s="75"/>
      <c r="K1" s="75"/>
      <c r="L1" s="75"/>
      <c r="M1" s="75"/>
    </row>
    <row r="2" spans="1:13" ht="60" customHeight="1" thickTop="1" x14ac:dyDescent="0.35">
      <c r="A2" s="123"/>
      <c r="B2" s="380" t="s">
        <v>36</v>
      </c>
      <c r="C2" s="380"/>
      <c r="D2" s="380"/>
      <c r="E2" s="380"/>
      <c r="F2" s="380"/>
      <c r="G2" s="380"/>
      <c r="H2" s="380"/>
      <c r="I2" s="380"/>
      <c r="J2" s="380"/>
      <c r="K2" s="380"/>
      <c r="L2" s="380"/>
      <c r="M2" s="380"/>
    </row>
    <row r="3" spans="1:13" ht="33" customHeight="1" x14ac:dyDescent="0.35">
      <c r="A3" s="381" t="s">
        <v>30</v>
      </c>
      <c r="B3" s="378" t="s">
        <v>131</v>
      </c>
      <c r="C3" s="379"/>
      <c r="D3" s="378" t="s">
        <v>198</v>
      </c>
      <c r="E3" s="379"/>
      <c r="F3" s="378" t="s">
        <v>207</v>
      </c>
      <c r="G3" s="379"/>
      <c r="H3" s="378" t="s">
        <v>214</v>
      </c>
      <c r="I3" s="379"/>
      <c r="J3" s="378" t="s">
        <v>219</v>
      </c>
      <c r="K3" s="379"/>
      <c r="L3" s="378" t="s">
        <v>225</v>
      </c>
      <c r="M3" s="379"/>
    </row>
    <row r="4" spans="1:13" ht="90.5" customHeight="1" thickBot="1" x14ac:dyDescent="0.4">
      <c r="A4" s="382"/>
      <c r="B4" s="124" t="s">
        <v>93</v>
      </c>
      <c r="C4" s="124" t="s">
        <v>97</v>
      </c>
      <c r="D4" s="124" t="s">
        <v>93</v>
      </c>
      <c r="E4" s="124" t="s">
        <v>97</v>
      </c>
      <c r="F4" s="124" t="s">
        <v>93</v>
      </c>
      <c r="G4" s="124" t="s">
        <v>97</v>
      </c>
      <c r="H4" s="124" t="s">
        <v>93</v>
      </c>
      <c r="I4" s="124" t="s">
        <v>97</v>
      </c>
      <c r="J4" s="124" t="s">
        <v>93</v>
      </c>
      <c r="K4" s="124" t="s">
        <v>97</v>
      </c>
      <c r="L4" s="124" t="s">
        <v>93</v>
      </c>
      <c r="M4" s="124" t="s">
        <v>97</v>
      </c>
    </row>
    <row r="5" spans="1:13" ht="27.5" customHeight="1" thickTop="1" x14ac:dyDescent="0.35">
      <c r="A5" s="58" t="s">
        <v>147</v>
      </c>
      <c r="B5" s="58">
        <v>198415</v>
      </c>
      <c r="C5" s="58">
        <v>280</v>
      </c>
      <c r="D5" s="58">
        <v>197521</v>
      </c>
      <c r="E5" s="58">
        <v>280</v>
      </c>
      <c r="F5" s="58">
        <v>174382</v>
      </c>
      <c r="G5" s="58">
        <v>280</v>
      </c>
      <c r="H5" s="58">
        <v>203839</v>
      </c>
      <c r="I5" s="58">
        <v>282</v>
      </c>
      <c r="J5" s="58">
        <v>205227</v>
      </c>
      <c r="K5" s="58">
        <v>282</v>
      </c>
      <c r="L5" s="58">
        <v>206574</v>
      </c>
      <c r="M5" s="58">
        <v>282</v>
      </c>
    </row>
    <row r="6" spans="1:13" ht="27.5" customHeight="1" x14ac:dyDescent="0.35">
      <c r="A6" s="114" t="s">
        <v>148</v>
      </c>
      <c r="B6" s="115">
        <v>59036</v>
      </c>
      <c r="C6" s="115">
        <v>278</v>
      </c>
      <c r="D6" s="115">
        <v>53122</v>
      </c>
      <c r="E6" s="115">
        <v>276</v>
      </c>
      <c r="F6" s="115">
        <v>46639</v>
      </c>
      <c r="G6" s="115">
        <v>273</v>
      </c>
      <c r="H6" s="115">
        <v>54056</v>
      </c>
      <c r="I6" s="115">
        <v>276</v>
      </c>
      <c r="J6" s="115">
        <v>53355</v>
      </c>
      <c r="K6" s="115">
        <v>278</v>
      </c>
      <c r="L6" s="115">
        <v>53160</v>
      </c>
      <c r="M6" s="115">
        <v>278</v>
      </c>
    </row>
    <row r="7" spans="1:13" ht="27.5" customHeight="1" x14ac:dyDescent="0.35">
      <c r="A7" s="114" t="s">
        <v>149</v>
      </c>
      <c r="B7" s="115">
        <v>84864</v>
      </c>
      <c r="C7" s="115">
        <v>282</v>
      </c>
      <c r="D7" s="115">
        <v>87759</v>
      </c>
      <c r="E7" s="115">
        <v>283</v>
      </c>
      <c r="F7" s="115">
        <v>78965</v>
      </c>
      <c r="G7" s="115">
        <v>283</v>
      </c>
      <c r="H7" s="115">
        <v>91646</v>
      </c>
      <c r="I7" s="115">
        <v>285</v>
      </c>
      <c r="J7" s="115">
        <v>92722</v>
      </c>
      <c r="K7" s="115">
        <v>285</v>
      </c>
      <c r="L7" s="115">
        <v>93555</v>
      </c>
      <c r="M7" s="115">
        <v>285</v>
      </c>
    </row>
    <row r="8" spans="1:13" ht="27.5" customHeight="1" x14ac:dyDescent="0.35">
      <c r="A8" s="114" t="s">
        <v>150</v>
      </c>
      <c r="B8" s="115">
        <v>54515</v>
      </c>
      <c r="C8" s="115">
        <v>280</v>
      </c>
      <c r="D8" s="115">
        <v>56640</v>
      </c>
      <c r="E8" s="115">
        <v>280</v>
      </c>
      <c r="F8" s="115">
        <v>48778</v>
      </c>
      <c r="G8" s="115">
        <v>281</v>
      </c>
      <c r="H8" s="115">
        <v>58137</v>
      </c>
      <c r="I8" s="115">
        <v>282</v>
      </c>
      <c r="J8" s="115">
        <v>59150</v>
      </c>
      <c r="K8" s="115">
        <v>282</v>
      </c>
      <c r="L8" s="115">
        <v>59859</v>
      </c>
      <c r="M8" s="115">
        <v>282</v>
      </c>
    </row>
    <row r="9" spans="1:13" ht="27.5" customHeight="1" x14ac:dyDescent="0.35">
      <c r="A9" s="58" t="s">
        <v>151</v>
      </c>
      <c r="B9" s="58">
        <v>33504</v>
      </c>
      <c r="C9" s="58">
        <v>264</v>
      </c>
      <c r="D9" s="58">
        <v>35019</v>
      </c>
      <c r="E9" s="58">
        <v>265</v>
      </c>
      <c r="F9" s="58">
        <v>29042</v>
      </c>
      <c r="G9" s="58">
        <v>266</v>
      </c>
      <c r="H9" s="58">
        <v>35300</v>
      </c>
      <c r="I9" s="58">
        <v>268</v>
      </c>
      <c r="J9" s="58">
        <v>36182</v>
      </c>
      <c r="K9" s="58">
        <v>268</v>
      </c>
      <c r="L9" s="58">
        <v>36819</v>
      </c>
      <c r="M9" s="58">
        <v>268</v>
      </c>
    </row>
    <row r="10" spans="1:13" ht="27.5" customHeight="1" x14ac:dyDescent="0.35">
      <c r="A10" s="58" t="s">
        <v>152</v>
      </c>
      <c r="B10" s="58">
        <v>20415</v>
      </c>
      <c r="C10" s="58">
        <v>232</v>
      </c>
      <c r="D10" s="58">
        <v>21465</v>
      </c>
      <c r="E10" s="58">
        <v>233</v>
      </c>
      <c r="F10" s="58">
        <v>17244</v>
      </c>
      <c r="G10" s="58">
        <v>235</v>
      </c>
      <c r="H10" s="58">
        <v>21391</v>
      </c>
      <c r="I10" s="58">
        <v>236</v>
      </c>
      <c r="J10" s="58">
        <v>21892</v>
      </c>
      <c r="K10" s="58">
        <v>236</v>
      </c>
      <c r="L10" s="58">
        <v>22382</v>
      </c>
      <c r="M10" s="58">
        <v>236</v>
      </c>
    </row>
    <row r="11" spans="1:13" ht="27.5" customHeight="1" x14ac:dyDescent="0.35">
      <c r="A11" s="168" t="s">
        <v>153</v>
      </c>
      <c r="B11" s="58">
        <v>12094</v>
      </c>
      <c r="C11" s="58">
        <v>198</v>
      </c>
      <c r="D11" s="58">
        <v>12638</v>
      </c>
      <c r="E11" s="58">
        <v>198</v>
      </c>
      <c r="F11" s="58">
        <v>9948</v>
      </c>
      <c r="G11" s="58">
        <v>200</v>
      </c>
      <c r="H11" s="58">
        <v>12579</v>
      </c>
      <c r="I11" s="58">
        <v>201</v>
      </c>
      <c r="J11" s="58">
        <v>12935</v>
      </c>
      <c r="K11" s="58">
        <v>201</v>
      </c>
      <c r="L11" s="58">
        <v>13216</v>
      </c>
      <c r="M11" s="58">
        <v>201</v>
      </c>
    </row>
    <row r="12" spans="1:13" ht="27.5" customHeight="1" x14ac:dyDescent="0.35">
      <c r="A12" s="58" t="s">
        <v>154</v>
      </c>
      <c r="B12" s="58">
        <v>7294</v>
      </c>
      <c r="C12" s="58">
        <v>166</v>
      </c>
      <c r="D12" s="58">
        <v>7777</v>
      </c>
      <c r="E12" s="58">
        <v>167</v>
      </c>
      <c r="F12" s="58">
        <v>5740</v>
      </c>
      <c r="G12" s="58">
        <v>169</v>
      </c>
      <c r="H12" s="58">
        <v>7467</v>
      </c>
      <c r="I12" s="58">
        <v>170</v>
      </c>
      <c r="J12" s="58">
        <v>7722</v>
      </c>
      <c r="K12" s="58">
        <v>170</v>
      </c>
      <c r="L12" s="58">
        <v>7887</v>
      </c>
      <c r="M12" s="58">
        <v>170</v>
      </c>
    </row>
    <row r="13" spans="1:13" ht="27.5" customHeight="1" x14ac:dyDescent="0.35">
      <c r="A13" s="58" t="s">
        <v>155</v>
      </c>
      <c r="B13" s="58">
        <v>4532</v>
      </c>
      <c r="C13" s="58">
        <v>135</v>
      </c>
      <c r="D13" s="58">
        <v>4800</v>
      </c>
      <c r="E13" s="58">
        <v>135</v>
      </c>
      <c r="F13" s="58">
        <v>3360</v>
      </c>
      <c r="G13" s="58">
        <v>138</v>
      </c>
      <c r="H13" s="58">
        <v>4400</v>
      </c>
      <c r="I13" s="58">
        <v>139</v>
      </c>
      <c r="J13" s="58">
        <v>4531</v>
      </c>
      <c r="K13" s="58">
        <v>139</v>
      </c>
      <c r="L13" s="58">
        <v>4641</v>
      </c>
      <c r="M13" s="58">
        <v>139</v>
      </c>
    </row>
    <row r="14" spans="1:13" ht="27.5" customHeight="1" x14ac:dyDescent="0.35">
      <c r="A14" s="58" t="s">
        <v>156</v>
      </c>
      <c r="B14" s="58">
        <v>8126</v>
      </c>
      <c r="C14" s="58">
        <v>115</v>
      </c>
      <c r="D14" s="58">
        <v>8751</v>
      </c>
      <c r="E14" s="58">
        <v>115</v>
      </c>
      <c r="F14" s="58">
        <v>5190</v>
      </c>
      <c r="G14" s="58">
        <v>118</v>
      </c>
      <c r="H14" s="58">
        <v>7156</v>
      </c>
      <c r="I14" s="58">
        <v>119</v>
      </c>
      <c r="J14" s="58">
        <v>7455</v>
      </c>
      <c r="K14" s="58">
        <v>119</v>
      </c>
      <c r="L14" s="58">
        <v>7708</v>
      </c>
      <c r="M14" s="58">
        <v>120</v>
      </c>
    </row>
    <row r="15" spans="1:13" ht="27.5" customHeight="1" x14ac:dyDescent="0.35">
      <c r="A15" s="116" t="s">
        <v>32</v>
      </c>
      <c r="B15" s="58">
        <v>43944</v>
      </c>
      <c r="C15" s="58">
        <v>117</v>
      </c>
      <c r="D15" s="58">
        <v>43519</v>
      </c>
      <c r="E15" s="58">
        <v>117</v>
      </c>
      <c r="F15" s="58">
        <v>109810</v>
      </c>
      <c r="G15" s="58">
        <v>123</v>
      </c>
      <c r="H15" s="58">
        <v>63614</v>
      </c>
      <c r="I15" s="58">
        <v>119</v>
      </c>
      <c r="J15" s="58">
        <v>55523</v>
      </c>
      <c r="K15" s="58">
        <v>118</v>
      </c>
      <c r="L15" s="58">
        <v>50166</v>
      </c>
      <c r="M15" s="58">
        <v>117</v>
      </c>
    </row>
    <row r="16" spans="1:13" s="57" customFormat="1" ht="27.5" customHeight="1" thickBot="1" x14ac:dyDescent="0.4">
      <c r="A16" s="113" t="s">
        <v>54</v>
      </c>
      <c r="B16" s="113">
        <v>328324</v>
      </c>
      <c r="C16" s="113">
        <v>242</v>
      </c>
      <c r="D16" s="113">
        <v>331490</v>
      </c>
      <c r="E16" s="113">
        <v>242</v>
      </c>
      <c r="F16" s="113">
        <v>354716</v>
      </c>
      <c r="G16" s="113">
        <v>220</v>
      </c>
      <c r="H16" s="113">
        <v>355746</v>
      </c>
      <c r="I16" s="113">
        <v>238</v>
      </c>
      <c r="J16" s="113">
        <v>351467</v>
      </c>
      <c r="K16" s="113">
        <v>241</v>
      </c>
      <c r="L16" s="113">
        <v>349393</v>
      </c>
      <c r="M16" s="113">
        <v>243</v>
      </c>
    </row>
    <row r="17" spans="1:3" ht="21.75" customHeight="1" thickTop="1" x14ac:dyDescent="0.35">
      <c r="A17" s="2"/>
      <c r="B17" s="2"/>
      <c r="C17" s="2"/>
    </row>
    <row r="18" spans="1:3" ht="21.75" customHeight="1" x14ac:dyDescent="0.35">
      <c r="A18" s="72" t="str">
        <f>+INDICE!B10</f>
        <v xml:space="preserve"> Lettura dati 24 luglio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8">
    <mergeCell ref="A3:A4"/>
    <mergeCell ref="B3:C3"/>
    <mergeCell ref="D3:E3"/>
    <mergeCell ref="L3:M3"/>
    <mergeCell ref="B2:M2"/>
    <mergeCell ref="J3:K3"/>
    <mergeCell ref="H3:I3"/>
    <mergeCell ref="F3:G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tabSelected="1" view="pageBreakPreview" topLeftCell="A35" zoomScale="54" zoomScaleNormal="65" zoomScaleSheetLayoutView="54"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1" width="29" style="73" customWidth="1"/>
    <col min="12" max="12" width="15.36328125" style="73" bestFit="1" customWidth="1"/>
    <col min="13" max="13" width="11.7265625" style="73" customWidth="1"/>
    <col min="14" max="14" width="16.1796875" style="73" customWidth="1"/>
    <col min="15" max="15" width="12.26953125" style="73" customWidth="1"/>
    <col min="16" max="16" width="14.90625" style="73" customWidth="1"/>
    <col min="17" max="17" width="17.36328125" style="73" customWidth="1"/>
    <col min="18" max="18" width="15.36328125" style="73" bestFit="1" customWidth="1"/>
    <col min="19" max="19" width="12.36328125" style="73" customWidth="1"/>
    <col min="20" max="20" width="9.453125" style="73"/>
    <col min="21" max="21" width="16.08984375" style="73" customWidth="1"/>
    <col min="22" max="16384" width="9.453125" style="73"/>
  </cols>
  <sheetData>
    <row r="1" spans="1:19" ht="44.5" customHeight="1" thickBot="1" x14ac:dyDescent="0.3">
      <c r="A1" s="135" t="s">
        <v>140</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384" t="s">
        <v>51</v>
      </c>
      <c r="C2" s="385"/>
      <c r="D2" s="384" t="s">
        <v>52</v>
      </c>
      <c r="E2" s="385"/>
      <c r="F2" s="384" t="s">
        <v>64</v>
      </c>
      <c r="G2" s="385"/>
      <c r="H2" s="384" t="s">
        <v>33</v>
      </c>
      <c r="I2" s="384"/>
      <c r="J2" s="133"/>
      <c r="K2" s="120"/>
      <c r="L2" s="384" t="s">
        <v>51</v>
      </c>
      <c r="M2" s="385"/>
      <c r="N2" s="384" t="s">
        <v>52</v>
      </c>
      <c r="O2" s="385"/>
      <c r="P2" s="384" t="s">
        <v>64</v>
      </c>
      <c r="Q2" s="385"/>
      <c r="R2" s="384" t="s">
        <v>33</v>
      </c>
      <c r="S2" s="384"/>
    </row>
    <row r="3" spans="1:19" s="9" customFormat="1" ht="64" customHeight="1" thickBot="1" x14ac:dyDescent="0.35">
      <c r="A3" s="119" t="s">
        <v>49</v>
      </c>
      <c r="B3" s="134" t="s">
        <v>103</v>
      </c>
      <c r="C3" s="29" t="s">
        <v>105</v>
      </c>
      <c r="D3" s="134" t="s">
        <v>103</v>
      </c>
      <c r="E3" s="29" t="s">
        <v>105</v>
      </c>
      <c r="F3" s="134" t="s">
        <v>103</v>
      </c>
      <c r="G3" s="29" t="s">
        <v>105</v>
      </c>
      <c r="H3" s="134" t="s">
        <v>103</v>
      </c>
      <c r="I3" s="28" t="s">
        <v>105</v>
      </c>
      <c r="J3" s="133"/>
      <c r="K3" s="119" t="s">
        <v>49</v>
      </c>
      <c r="L3" s="134" t="s">
        <v>103</v>
      </c>
      <c r="M3" s="29" t="s">
        <v>105</v>
      </c>
      <c r="N3" s="134" t="s">
        <v>103</v>
      </c>
      <c r="O3" s="29" t="s">
        <v>105</v>
      </c>
      <c r="P3" s="134" t="s">
        <v>103</v>
      </c>
      <c r="Q3" s="29" t="s">
        <v>105</v>
      </c>
      <c r="R3" s="134" t="s">
        <v>103</v>
      </c>
      <c r="S3" s="28" t="s">
        <v>105</v>
      </c>
    </row>
    <row r="4" spans="1:19" ht="24" customHeight="1" thickTop="1" x14ac:dyDescent="0.25">
      <c r="A4" s="387" t="s">
        <v>67</v>
      </c>
      <c r="B4" s="387"/>
      <c r="C4" s="387"/>
      <c r="D4" s="387"/>
      <c r="E4" s="387"/>
      <c r="F4" s="387"/>
      <c r="G4" s="387"/>
      <c r="H4" s="387"/>
      <c r="I4" s="387"/>
      <c r="J4" s="88"/>
      <c r="K4" s="388" t="s">
        <v>89</v>
      </c>
      <c r="L4" s="388"/>
      <c r="M4" s="388"/>
      <c r="N4" s="388"/>
      <c r="O4" s="388"/>
      <c r="P4" s="388"/>
      <c r="Q4" s="388"/>
      <c r="R4" s="388"/>
      <c r="S4" s="388"/>
    </row>
    <row r="5" spans="1:19" s="9" customFormat="1" ht="16.5" customHeight="1" x14ac:dyDescent="0.3">
      <c r="A5" s="9" t="s">
        <v>53</v>
      </c>
      <c r="B5" s="58">
        <v>3494417</v>
      </c>
      <c r="C5" s="128">
        <v>202</v>
      </c>
      <c r="D5" s="58">
        <v>369948</v>
      </c>
      <c r="E5" s="128">
        <v>131</v>
      </c>
      <c r="F5" s="58">
        <v>41327</v>
      </c>
      <c r="G5" s="128">
        <v>185</v>
      </c>
      <c r="H5" s="58">
        <v>3905692</v>
      </c>
      <c r="I5" s="58">
        <v>195</v>
      </c>
      <c r="J5" s="58"/>
      <c r="K5" s="9" t="s">
        <v>53</v>
      </c>
      <c r="L5" s="58">
        <v>3564723</v>
      </c>
      <c r="M5" s="128">
        <v>203</v>
      </c>
      <c r="N5" s="58">
        <v>403377</v>
      </c>
      <c r="O5" s="128">
        <v>133</v>
      </c>
      <c r="P5" s="58">
        <v>43361</v>
      </c>
      <c r="Q5" s="128">
        <v>186</v>
      </c>
      <c r="R5" s="58">
        <v>4011461</v>
      </c>
      <c r="S5" s="58">
        <v>196</v>
      </c>
    </row>
    <row r="6" spans="1:19" s="9" customFormat="1" ht="15" x14ac:dyDescent="0.3">
      <c r="A6" s="129" t="s">
        <v>55</v>
      </c>
      <c r="B6" s="115">
        <v>824223</v>
      </c>
      <c r="C6" s="130">
        <v>200</v>
      </c>
      <c r="D6" s="115">
        <v>80968</v>
      </c>
      <c r="E6" s="130">
        <v>134</v>
      </c>
      <c r="F6" s="115">
        <v>11481</v>
      </c>
      <c r="G6" s="130">
        <v>179</v>
      </c>
      <c r="H6" s="115">
        <v>916672</v>
      </c>
      <c r="I6" s="115">
        <v>194</v>
      </c>
      <c r="J6" s="115"/>
      <c r="K6" s="129" t="s">
        <v>55</v>
      </c>
      <c r="L6" s="115">
        <v>871159</v>
      </c>
      <c r="M6" s="130">
        <v>201</v>
      </c>
      <c r="N6" s="115">
        <v>89858</v>
      </c>
      <c r="O6" s="130">
        <v>136</v>
      </c>
      <c r="P6" s="115">
        <v>12054</v>
      </c>
      <c r="Q6" s="130">
        <v>182</v>
      </c>
      <c r="R6" s="115">
        <v>973071</v>
      </c>
      <c r="S6" s="115">
        <v>195</v>
      </c>
    </row>
    <row r="7" spans="1:19" s="9" customFormat="1" ht="15" x14ac:dyDescent="0.3">
      <c r="A7" s="129" t="s">
        <v>41</v>
      </c>
      <c r="B7" s="115">
        <v>1523728</v>
      </c>
      <c r="C7" s="130">
        <v>203</v>
      </c>
      <c r="D7" s="115">
        <v>160692</v>
      </c>
      <c r="E7" s="130">
        <v>138</v>
      </c>
      <c r="F7" s="115">
        <v>17290</v>
      </c>
      <c r="G7" s="130">
        <v>190</v>
      </c>
      <c r="H7" s="115">
        <v>1701710</v>
      </c>
      <c r="I7" s="115">
        <v>197</v>
      </c>
      <c r="J7" s="115"/>
      <c r="K7" s="129" t="s">
        <v>41</v>
      </c>
      <c r="L7" s="115">
        <v>1539065</v>
      </c>
      <c r="M7" s="130">
        <v>204</v>
      </c>
      <c r="N7" s="115">
        <v>173788</v>
      </c>
      <c r="O7" s="130">
        <v>140</v>
      </c>
      <c r="P7" s="115">
        <v>18123</v>
      </c>
      <c r="Q7" s="130">
        <v>191</v>
      </c>
      <c r="R7" s="115">
        <v>1730976</v>
      </c>
      <c r="S7" s="115">
        <v>197</v>
      </c>
    </row>
    <row r="8" spans="1:19" s="9" customFormat="1" ht="15" x14ac:dyDescent="0.3">
      <c r="A8" s="129" t="s">
        <v>42</v>
      </c>
      <c r="B8" s="115">
        <v>1146466</v>
      </c>
      <c r="C8" s="130">
        <v>203</v>
      </c>
      <c r="D8" s="115">
        <v>128288</v>
      </c>
      <c r="E8" s="130">
        <v>120</v>
      </c>
      <c r="F8" s="115">
        <v>12556</v>
      </c>
      <c r="G8" s="130">
        <v>184</v>
      </c>
      <c r="H8" s="115">
        <v>1287310</v>
      </c>
      <c r="I8" s="115">
        <v>194</v>
      </c>
      <c r="J8" s="115"/>
      <c r="K8" s="129" t="s">
        <v>42</v>
      </c>
      <c r="L8" s="115">
        <v>1154499</v>
      </c>
      <c r="M8" s="130">
        <v>203</v>
      </c>
      <c r="N8" s="115">
        <v>139731</v>
      </c>
      <c r="O8" s="130">
        <v>122</v>
      </c>
      <c r="P8" s="115">
        <v>13184</v>
      </c>
      <c r="Q8" s="130">
        <v>184</v>
      </c>
      <c r="R8" s="115">
        <v>1307414</v>
      </c>
      <c r="S8" s="115">
        <v>194</v>
      </c>
    </row>
    <row r="9" spans="1:19" s="9" customFormat="1" ht="15" x14ac:dyDescent="0.3">
      <c r="A9" s="9" t="s">
        <v>43</v>
      </c>
      <c r="B9" s="58">
        <v>855444</v>
      </c>
      <c r="C9" s="128">
        <v>189</v>
      </c>
      <c r="D9" s="58">
        <v>101055</v>
      </c>
      <c r="E9" s="128">
        <v>106</v>
      </c>
      <c r="F9" s="58">
        <v>8963</v>
      </c>
      <c r="G9" s="128">
        <v>175</v>
      </c>
      <c r="H9" s="58">
        <v>965462</v>
      </c>
      <c r="I9" s="58">
        <v>180</v>
      </c>
      <c r="J9" s="58"/>
      <c r="K9" s="9" t="s">
        <v>43</v>
      </c>
      <c r="L9" s="58">
        <v>861929</v>
      </c>
      <c r="M9" s="128">
        <v>190</v>
      </c>
      <c r="N9" s="58">
        <v>110385</v>
      </c>
      <c r="O9" s="128">
        <v>107</v>
      </c>
      <c r="P9" s="58">
        <v>9445</v>
      </c>
      <c r="Q9" s="128">
        <v>175</v>
      </c>
      <c r="R9" s="58">
        <v>981759</v>
      </c>
      <c r="S9" s="58">
        <v>180</v>
      </c>
    </row>
    <row r="10" spans="1:19" s="9" customFormat="1" ht="15" x14ac:dyDescent="0.3">
      <c r="A10" s="9" t="s">
        <v>44</v>
      </c>
      <c r="B10" s="58">
        <v>590829</v>
      </c>
      <c r="C10" s="128">
        <v>161</v>
      </c>
      <c r="D10" s="58">
        <v>76644</v>
      </c>
      <c r="E10" s="128">
        <v>94</v>
      </c>
      <c r="F10" s="58">
        <v>5975</v>
      </c>
      <c r="G10" s="128">
        <v>158</v>
      </c>
      <c r="H10" s="58">
        <v>673448</v>
      </c>
      <c r="I10" s="58">
        <v>153</v>
      </c>
      <c r="J10" s="58"/>
      <c r="K10" s="9" t="s">
        <v>44</v>
      </c>
      <c r="L10" s="58">
        <v>595408</v>
      </c>
      <c r="M10" s="128">
        <v>161</v>
      </c>
      <c r="N10" s="58">
        <v>83882</v>
      </c>
      <c r="O10" s="128">
        <v>95</v>
      </c>
      <c r="P10" s="58">
        <v>6310</v>
      </c>
      <c r="Q10" s="128">
        <v>157</v>
      </c>
      <c r="R10" s="58">
        <v>685600</v>
      </c>
      <c r="S10" s="58">
        <v>153</v>
      </c>
    </row>
    <row r="11" spans="1:19" s="9" customFormat="1" ht="15" x14ac:dyDescent="0.3">
      <c r="A11" s="9" t="s">
        <v>45</v>
      </c>
      <c r="B11" s="58">
        <v>383686</v>
      </c>
      <c r="C11" s="128">
        <v>130</v>
      </c>
      <c r="D11" s="58">
        <v>54549</v>
      </c>
      <c r="E11" s="128">
        <v>58</v>
      </c>
      <c r="F11" s="58">
        <v>4094</v>
      </c>
      <c r="G11" s="128">
        <v>113</v>
      </c>
      <c r="H11" s="58">
        <v>442329</v>
      </c>
      <c r="I11" s="58">
        <v>121</v>
      </c>
      <c r="J11" s="58"/>
      <c r="K11" s="9" t="s">
        <v>45</v>
      </c>
      <c r="L11" s="58">
        <v>386084</v>
      </c>
      <c r="M11" s="128">
        <v>130</v>
      </c>
      <c r="N11" s="58">
        <v>59872</v>
      </c>
      <c r="O11" s="128">
        <v>58</v>
      </c>
      <c r="P11" s="58">
        <v>4294</v>
      </c>
      <c r="Q11" s="128">
        <v>113</v>
      </c>
      <c r="R11" s="58">
        <v>450250</v>
      </c>
      <c r="S11" s="58">
        <v>120</v>
      </c>
    </row>
    <row r="12" spans="1:19" s="9" customFormat="1" ht="15" x14ac:dyDescent="0.3">
      <c r="A12" s="9" t="s">
        <v>46</v>
      </c>
      <c r="B12" s="58">
        <v>239052</v>
      </c>
      <c r="C12" s="128">
        <v>100</v>
      </c>
      <c r="D12" s="58">
        <v>35848</v>
      </c>
      <c r="E12" s="128">
        <v>46</v>
      </c>
      <c r="F12" s="58">
        <v>2585</v>
      </c>
      <c r="G12" s="128">
        <v>88</v>
      </c>
      <c r="H12" s="58">
        <v>277485</v>
      </c>
      <c r="I12" s="58">
        <v>92</v>
      </c>
      <c r="J12" s="58"/>
      <c r="K12" s="9" t="s">
        <v>46</v>
      </c>
      <c r="L12" s="58">
        <v>244364</v>
      </c>
      <c r="M12" s="128">
        <v>99</v>
      </c>
      <c r="N12" s="58">
        <v>41285</v>
      </c>
      <c r="O12" s="128">
        <v>46</v>
      </c>
      <c r="P12" s="58">
        <v>2691</v>
      </c>
      <c r="Q12" s="128">
        <v>88</v>
      </c>
      <c r="R12" s="58">
        <v>288340</v>
      </c>
      <c r="S12" s="58">
        <v>92</v>
      </c>
    </row>
    <row r="13" spans="1:19" s="9" customFormat="1" ht="14.5" customHeight="1" x14ac:dyDescent="0.3">
      <c r="A13" s="9" t="s">
        <v>47</v>
      </c>
      <c r="B13" s="58">
        <v>147145</v>
      </c>
      <c r="C13" s="128">
        <v>69</v>
      </c>
      <c r="D13" s="58">
        <v>24627</v>
      </c>
      <c r="E13" s="128">
        <v>34</v>
      </c>
      <c r="F13" s="58">
        <v>1802</v>
      </c>
      <c r="G13" s="128">
        <v>63</v>
      </c>
      <c r="H13" s="58">
        <v>173574</v>
      </c>
      <c r="I13" s="58">
        <v>64</v>
      </c>
      <c r="J13" s="58"/>
      <c r="K13" s="9" t="s">
        <v>47</v>
      </c>
      <c r="L13" s="58">
        <v>151195</v>
      </c>
      <c r="M13" s="128">
        <v>69</v>
      </c>
      <c r="N13" s="58">
        <v>28412</v>
      </c>
      <c r="O13" s="128">
        <v>34</v>
      </c>
      <c r="P13" s="58">
        <v>1898</v>
      </c>
      <c r="Q13" s="128">
        <v>63</v>
      </c>
      <c r="R13" s="58">
        <v>181505</v>
      </c>
      <c r="S13" s="58">
        <v>64</v>
      </c>
    </row>
    <row r="14" spans="1:19" s="9" customFormat="1" ht="15" x14ac:dyDescent="0.3">
      <c r="A14" s="9" t="s">
        <v>48</v>
      </c>
      <c r="B14" s="58">
        <v>221512</v>
      </c>
      <c r="C14" s="128">
        <v>53</v>
      </c>
      <c r="D14" s="58">
        <v>48051</v>
      </c>
      <c r="E14" s="128">
        <v>27</v>
      </c>
      <c r="F14" s="58">
        <v>3591</v>
      </c>
      <c r="G14" s="128">
        <v>50</v>
      </c>
      <c r="H14" s="58">
        <v>273154</v>
      </c>
      <c r="I14" s="58">
        <v>49</v>
      </c>
      <c r="J14" s="58"/>
      <c r="K14" s="9" t="s">
        <v>48</v>
      </c>
      <c r="L14" s="58">
        <v>243994</v>
      </c>
      <c r="M14" s="128">
        <v>53</v>
      </c>
      <c r="N14" s="58">
        <v>60044</v>
      </c>
      <c r="O14" s="128">
        <v>27</v>
      </c>
      <c r="P14" s="58">
        <v>3837</v>
      </c>
      <c r="Q14" s="128">
        <v>50</v>
      </c>
      <c r="R14" s="58">
        <v>307875</v>
      </c>
      <c r="S14" s="58">
        <v>48</v>
      </c>
    </row>
    <row r="15" spans="1:19" s="9" customFormat="1" ht="15" x14ac:dyDescent="0.3">
      <c r="A15" s="9" t="s">
        <v>32</v>
      </c>
      <c r="B15" s="58">
        <v>1465232</v>
      </c>
      <c r="C15" s="128">
        <v>54</v>
      </c>
      <c r="D15" s="58">
        <v>235045</v>
      </c>
      <c r="E15" s="128">
        <v>27</v>
      </c>
      <c r="F15" s="58">
        <v>15842</v>
      </c>
      <c r="G15" s="128">
        <v>43</v>
      </c>
      <c r="H15" s="58">
        <v>1716119</v>
      </c>
      <c r="I15" s="58">
        <v>50</v>
      </c>
      <c r="J15" s="58"/>
      <c r="K15" s="9" t="s">
        <v>32</v>
      </c>
      <c r="L15" s="58">
        <v>1390125</v>
      </c>
      <c r="M15" s="128">
        <v>53</v>
      </c>
      <c r="N15" s="58">
        <v>224375</v>
      </c>
      <c r="O15" s="128">
        <v>27</v>
      </c>
      <c r="P15" s="58">
        <v>15603</v>
      </c>
      <c r="Q15" s="128">
        <v>43</v>
      </c>
      <c r="R15" s="58">
        <v>1630103</v>
      </c>
      <c r="S15" s="58">
        <v>49</v>
      </c>
    </row>
    <row r="16" spans="1:19" s="9" customFormat="1" ht="15" x14ac:dyDescent="0.3">
      <c r="A16" s="131" t="s">
        <v>78</v>
      </c>
      <c r="B16" s="131">
        <v>7397317</v>
      </c>
      <c r="C16" s="132">
        <v>154</v>
      </c>
      <c r="D16" s="131">
        <v>945767</v>
      </c>
      <c r="E16" s="132">
        <v>84</v>
      </c>
      <c r="F16" s="131">
        <v>84179</v>
      </c>
      <c r="G16" s="132">
        <v>141</v>
      </c>
      <c r="H16" s="131">
        <v>8427263</v>
      </c>
      <c r="I16" s="131">
        <v>146</v>
      </c>
      <c r="J16" s="79"/>
      <c r="K16" s="131" t="s">
        <v>78</v>
      </c>
      <c r="L16" s="131">
        <v>7437822</v>
      </c>
      <c r="M16" s="132">
        <v>155</v>
      </c>
      <c r="N16" s="131">
        <v>1011632</v>
      </c>
      <c r="O16" s="132">
        <v>86</v>
      </c>
      <c r="P16" s="131">
        <v>87439</v>
      </c>
      <c r="Q16" s="132">
        <v>142</v>
      </c>
      <c r="R16" s="131">
        <v>8536893</v>
      </c>
      <c r="S16" s="131">
        <v>147</v>
      </c>
    </row>
    <row r="17" spans="1:22" ht="27" customHeight="1" x14ac:dyDescent="0.25">
      <c r="A17" s="387" t="s">
        <v>68</v>
      </c>
      <c r="B17" s="387"/>
      <c r="C17" s="387"/>
      <c r="D17" s="387"/>
      <c r="E17" s="387"/>
      <c r="F17" s="387"/>
      <c r="G17" s="387"/>
      <c r="H17" s="387"/>
      <c r="I17" s="387"/>
      <c r="J17" s="88"/>
      <c r="K17" s="386" t="s">
        <v>117</v>
      </c>
      <c r="L17" s="386"/>
      <c r="M17" s="386"/>
      <c r="N17" s="386"/>
      <c r="O17" s="386"/>
      <c r="P17" s="386"/>
      <c r="Q17" s="386"/>
      <c r="R17" s="386"/>
      <c r="S17" s="386"/>
    </row>
    <row r="18" spans="1:22" ht="15" x14ac:dyDescent="0.3">
      <c r="A18" s="9" t="s">
        <v>53</v>
      </c>
      <c r="B18" s="58">
        <v>3492948</v>
      </c>
      <c r="C18" s="128">
        <v>202</v>
      </c>
      <c r="D18" s="58">
        <v>376010</v>
      </c>
      <c r="E18" s="128">
        <v>132</v>
      </c>
      <c r="F18" s="58">
        <v>41289</v>
      </c>
      <c r="G18" s="128">
        <v>186</v>
      </c>
      <c r="H18" s="58">
        <v>3910247</v>
      </c>
      <c r="I18" s="58">
        <v>195</v>
      </c>
      <c r="J18" s="2"/>
      <c r="K18" s="9" t="s">
        <v>53</v>
      </c>
      <c r="L18" s="58">
        <v>3578255</v>
      </c>
      <c r="M18" s="128">
        <v>203</v>
      </c>
      <c r="N18" s="58">
        <v>411694</v>
      </c>
      <c r="O18" s="128">
        <v>133</v>
      </c>
      <c r="P18" s="58">
        <v>43951</v>
      </c>
      <c r="Q18" s="128">
        <v>186</v>
      </c>
      <c r="R18" s="58">
        <v>4033900</v>
      </c>
      <c r="S18" s="58">
        <v>196</v>
      </c>
    </row>
    <row r="19" spans="1:22" ht="15" x14ac:dyDescent="0.3">
      <c r="A19" s="129" t="s">
        <v>55</v>
      </c>
      <c r="B19" s="115">
        <v>824382</v>
      </c>
      <c r="C19" s="130">
        <v>199</v>
      </c>
      <c r="D19" s="115">
        <v>81786</v>
      </c>
      <c r="E19" s="130">
        <v>135</v>
      </c>
      <c r="F19" s="115">
        <v>11385</v>
      </c>
      <c r="G19" s="130">
        <v>180</v>
      </c>
      <c r="H19" s="115">
        <v>917553</v>
      </c>
      <c r="I19" s="115">
        <v>193</v>
      </c>
      <c r="J19" s="31"/>
      <c r="K19" s="129" t="s">
        <v>55</v>
      </c>
      <c r="L19" s="115">
        <v>873895</v>
      </c>
      <c r="M19" s="130">
        <v>201</v>
      </c>
      <c r="N19" s="115">
        <v>90799</v>
      </c>
      <c r="O19" s="130">
        <v>136</v>
      </c>
      <c r="P19" s="115">
        <v>12085</v>
      </c>
      <c r="Q19" s="130">
        <v>181</v>
      </c>
      <c r="R19" s="115">
        <v>976779</v>
      </c>
      <c r="S19" s="115">
        <v>194</v>
      </c>
    </row>
    <row r="20" spans="1:22" ht="15" x14ac:dyDescent="0.3">
      <c r="A20" s="129" t="s">
        <v>41</v>
      </c>
      <c r="B20" s="115">
        <v>1522304</v>
      </c>
      <c r="C20" s="130">
        <v>203</v>
      </c>
      <c r="D20" s="115">
        <v>163342</v>
      </c>
      <c r="E20" s="130">
        <v>139</v>
      </c>
      <c r="F20" s="115">
        <v>17305</v>
      </c>
      <c r="G20" s="130">
        <v>190</v>
      </c>
      <c r="H20" s="115">
        <v>1702951</v>
      </c>
      <c r="I20" s="115">
        <v>197</v>
      </c>
      <c r="J20" s="31"/>
      <c r="K20" s="129" t="s">
        <v>41</v>
      </c>
      <c r="L20" s="115">
        <v>1545311</v>
      </c>
      <c r="M20" s="130">
        <v>204</v>
      </c>
      <c r="N20" s="115">
        <v>177545</v>
      </c>
      <c r="O20" s="130">
        <v>141</v>
      </c>
      <c r="P20" s="115">
        <v>18442</v>
      </c>
      <c r="Q20" s="130">
        <v>191</v>
      </c>
      <c r="R20" s="115">
        <v>1741298</v>
      </c>
      <c r="S20" s="115">
        <v>197</v>
      </c>
    </row>
    <row r="21" spans="1:22" ht="15" x14ac:dyDescent="0.3">
      <c r="A21" s="129" t="s">
        <v>42</v>
      </c>
      <c r="B21" s="115">
        <v>1146262</v>
      </c>
      <c r="C21" s="130">
        <v>203</v>
      </c>
      <c r="D21" s="115">
        <v>130882</v>
      </c>
      <c r="E21" s="130">
        <v>121</v>
      </c>
      <c r="F21" s="115">
        <v>12599</v>
      </c>
      <c r="G21" s="130">
        <v>184</v>
      </c>
      <c r="H21" s="115">
        <v>1289743</v>
      </c>
      <c r="I21" s="115">
        <v>194</v>
      </c>
      <c r="J21" s="31"/>
      <c r="K21" s="129" t="s">
        <v>42</v>
      </c>
      <c r="L21" s="115">
        <v>1159049</v>
      </c>
      <c r="M21" s="130">
        <v>203</v>
      </c>
      <c r="N21" s="115">
        <v>143350</v>
      </c>
      <c r="O21" s="130">
        <v>122</v>
      </c>
      <c r="P21" s="115">
        <v>13424</v>
      </c>
      <c r="Q21" s="130">
        <v>184</v>
      </c>
      <c r="R21" s="115">
        <v>1315823</v>
      </c>
      <c r="S21" s="115">
        <v>194</v>
      </c>
      <c r="U21" s="74"/>
      <c r="V21" s="74"/>
    </row>
    <row r="22" spans="1:22" ht="15" x14ac:dyDescent="0.3">
      <c r="A22" s="9" t="s">
        <v>43</v>
      </c>
      <c r="B22" s="58">
        <v>855187</v>
      </c>
      <c r="C22" s="128">
        <v>189</v>
      </c>
      <c r="D22" s="58">
        <v>103202</v>
      </c>
      <c r="E22" s="128">
        <v>106</v>
      </c>
      <c r="F22" s="58">
        <v>8996</v>
      </c>
      <c r="G22" s="128">
        <v>175</v>
      </c>
      <c r="H22" s="58">
        <v>967385</v>
      </c>
      <c r="I22" s="58">
        <v>180</v>
      </c>
      <c r="J22" s="71"/>
      <c r="K22" s="9" t="s">
        <v>43</v>
      </c>
      <c r="L22" s="58">
        <v>866080</v>
      </c>
      <c r="M22" s="128">
        <v>190</v>
      </c>
      <c r="N22" s="58">
        <v>113468</v>
      </c>
      <c r="O22" s="128">
        <v>107</v>
      </c>
      <c r="P22" s="58">
        <v>9605</v>
      </c>
      <c r="Q22" s="128">
        <v>175</v>
      </c>
      <c r="R22" s="58">
        <v>989153</v>
      </c>
      <c r="S22" s="58">
        <v>180</v>
      </c>
      <c r="U22" s="74"/>
      <c r="V22" s="74"/>
    </row>
    <row r="23" spans="1:22" ht="15" x14ac:dyDescent="0.3">
      <c r="A23" s="9" t="s">
        <v>44</v>
      </c>
      <c r="B23" s="58">
        <v>590193</v>
      </c>
      <c r="C23" s="128">
        <v>161</v>
      </c>
      <c r="D23" s="58">
        <v>78344</v>
      </c>
      <c r="E23" s="128">
        <v>95</v>
      </c>
      <c r="F23" s="58">
        <v>6032</v>
      </c>
      <c r="G23" s="128">
        <v>158</v>
      </c>
      <c r="H23" s="58">
        <v>674569</v>
      </c>
      <c r="I23" s="58">
        <v>153</v>
      </c>
      <c r="J23" s="71"/>
      <c r="K23" s="9" t="s">
        <v>44</v>
      </c>
      <c r="L23" s="58">
        <v>599015</v>
      </c>
      <c r="M23" s="128">
        <v>161</v>
      </c>
      <c r="N23" s="58">
        <v>86619</v>
      </c>
      <c r="O23" s="128">
        <v>95</v>
      </c>
      <c r="P23" s="58">
        <v>6423</v>
      </c>
      <c r="Q23" s="128">
        <v>157</v>
      </c>
      <c r="R23" s="58">
        <v>692057</v>
      </c>
      <c r="S23" s="58">
        <v>153</v>
      </c>
      <c r="U23" s="74"/>
      <c r="V23" s="74"/>
    </row>
    <row r="24" spans="1:22" ht="15" x14ac:dyDescent="0.3">
      <c r="A24" s="9" t="s">
        <v>45</v>
      </c>
      <c r="B24" s="58">
        <v>383097</v>
      </c>
      <c r="C24" s="128">
        <v>130</v>
      </c>
      <c r="D24" s="58">
        <v>55581</v>
      </c>
      <c r="E24" s="128">
        <v>58</v>
      </c>
      <c r="F24" s="58">
        <v>4109</v>
      </c>
      <c r="G24" s="128">
        <v>113</v>
      </c>
      <c r="H24" s="58">
        <v>442787</v>
      </c>
      <c r="I24" s="58">
        <v>120</v>
      </c>
      <c r="J24" s="71"/>
      <c r="K24" s="9" t="s">
        <v>45</v>
      </c>
      <c r="L24" s="58">
        <v>388756</v>
      </c>
      <c r="M24" s="128">
        <v>130</v>
      </c>
      <c r="N24" s="58">
        <v>62108</v>
      </c>
      <c r="O24" s="128">
        <v>58</v>
      </c>
      <c r="P24" s="58">
        <v>4397</v>
      </c>
      <c r="Q24" s="128">
        <v>113</v>
      </c>
      <c r="R24" s="58">
        <v>455261</v>
      </c>
      <c r="S24" s="58">
        <v>120</v>
      </c>
      <c r="U24" s="74"/>
      <c r="V24" s="74"/>
    </row>
    <row r="25" spans="1:22" ht="14.5" customHeight="1" x14ac:dyDescent="0.3">
      <c r="A25" s="9" t="s">
        <v>46</v>
      </c>
      <c r="B25" s="58">
        <v>238149</v>
      </c>
      <c r="C25" s="128">
        <v>100</v>
      </c>
      <c r="D25" s="58">
        <v>36216</v>
      </c>
      <c r="E25" s="128">
        <v>46</v>
      </c>
      <c r="F25" s="58">
        <v>2597</v>
      </c>
      <c r="G25" s="128">
        <v>88</v>
      </c>
      <c r="H25" s="58">
        <v>276962</v>
      </c>
      <c r="I25" s="58">
        <v>92</v>
      </c>
      <c r="J25" s="71"/>
      <c r="K25" s="9" t="s">
        <v>46</v>
      </c>
      <c r="L25" s="58">
        <v>245935</v>
      </c>
      <c r="M25" s="128">
        <v>99</v>
      </c>
      <c r="N25" s="58">
        <v>42299</v>
      </c>
      <c r="O25" s="128">
        <v>46</v>
      </c>
      <c r="P25" s="58">
        <v>2725</v>
      </c>
      <c r="Q25" s="128">
        <v>88</v>
      </c>
      <c r="R25" s="58">
        <v>290959</v>
      </c>
      <c r="S25" s="58">
        <v>91</v>
      </c>
      <c r="U25" s="74"/>
      <c r="V25" s="74"/>
    </row>
    <row r="26" spans="1:22" ht="15" x14ac:dyDescent="0.3">
      <c r="A26" s="9" t="s">
        <v>47</v>
      </c>
      <c r="B26" s="58">
        <v>146241</v>
      </c>
      <c r="C26" s="128">
        <v>69</v>
      </c>
      <c r="D26" s="58">
        <v>24889</v>
      </c>
      <c r="E26" s="128">
        <v>34</v>
      </c>
      <c r="F26" s="58">
        <v>1809</v>
      </c>
      <c r="G26" s="128">
        <v>63</v>
      </c>
      <c r="H26" s="58">
        <v>172939</v>
      </c>
      <c r="I26" s="58">
        <v>64</v>
      </c>
      <c r="J26" s="71"/>
      <c r="K26" s="9" t="s">
        <v>47</v>
      </c>
      <c r="L26" s="58">
        <v>152532</v>
      </c>
      <c r="M26" s="128">
        <v>69</v>
      </c>
      <c r="N26" s="58">
        <v>29331</v>
      </c>
      <c r="O26" s="128">
        <v>34</v>
      </c>
      <c r="P26" s="58">
        <v>1920</v>
      </c>
      <c r="Q26" s="128">
        <v>63</v>
      </c>
      <c r="R26" s="58">
        <v>183783</v>
      </c>
      <c r="S26" s="58">
        <v>63</v>
      </c>
      <c r="U26" s="74"/>
      <c r="V26" s="74"/>
    </row>
    <row r="27" spans="1:22" ht="15" x14ac:dyDescent="0.3">
      <c r="A27" s="9" t="s">
        <v>48</v>
      </c>
      <c r="B27" s="58">
        <v>219677</v>
      </c>
      <c r="C27" s="128">
        <v>53</v>
      </c>
      <c r="D27" s="58">
        <v>49922</v>
      </c>
      <c r="E27" s="128">
        <v>27</v>
      </c>
      <c r="F27" s="58">
        <v>3608</v>
      </c>
      <c r="G27" s="128">
        <v>50</v>
      </c>
      <c r="H27" s="58">
        <v>273207</v>
      </c>
      <c r="I27" s="58">
        <v>49</v>
      </c>
      <c r="J27" s="71"/>
      <c r="K27" s="9" t="s">
        <v>48</v>
      </c>
      <c r="L27" s="58">
        <v>246618</v>
      </c>
      <c r="M27" s="128">
        <v>53</v>
      </c>
      <c r="N27" s="58">
        <v>63350</v>
      </c>
      <c r="O27" s="128">
        <v>27</v>
      </c>
      <c r="P27" s="58">
        <v>3885</v>
      </c>
      <c r="Q27" s="128">
        <v>50</v>
      </c>
      <c r="R27" s="58">
        <v>313853</v>
      </c>
      <c r="S27" s="58">
        <v>48</v>
      </c>
      <c r="U27" s="58"/>
      <c r="V27" s="74"/>
    </row>
    <row r="28" spans="1:22" ht="15" x14ac:dyDescent="0.3">
      <c r="A28" s="9" t="s">
        <v>32</v>
      </c>
      <c r="B28" s="58">
        <v>1456061</v>
      </c>
      <c r="C28" s="128">
        <v>54</v>
      </c>
      <c r="D28" s="58">
        <v>236931</v>
      </c>
      <c r="E28" s="128">
        <v>27</v>
      </c>
      <c r="F28" s="58">
        <v>15770</v>
      </c>
      <c r="G28" s="128">
        <v>43</v>
      </c>
      <c r="H28" s="58">
        <v>1708762</v>
      </c>
      <c r="I28" s="58">
        <v>50</v>
      </c>
      <c r="J28" s="71"/>
      <c r="K28" s="9" t="s">
        <v>32</v>
      </c>
      <c r="L28" s="58">
        <v>1375824</v>
      </c>
      <c r="M28" s="128">
        <v>53</v>
      </c>
      <c r="N28" s="58">
        <v>217119</v>
      </c>
      <c r="O28" s="128">
        <v>27</v>
      </c>
      <c r="P28" s="58">
        <v>15616</v>
      </c>
      <c r="Q28" s="128">
        <v>50</v>
      </c>
      <c r="R28" s="58">
        <v>1608559</v>
      </c>
      <c r="S28" s="58">
        <v>50</v>
      </c>
      <c r="U28" s="58"/>
      <c r="V28" s="74"/>
    </row>
    <row r="29" spans="1:22" ht="15" x14ac:dyDescent="0.25">
      <c r="A29" s="131" t="s">
        <v>78</v>
      </c>
      <c r="B29" s="131">
        <v>7381553</v>
      </c>
      <c r="C29" s="132">
        <v>154</v>
      </c>
      <c r="D29" s="131">
        <v>961095</v>
      </c>
      <c r="E29" s="132">
        <v>85</v>
      </c>
      <c r="F29" s="131">
        <v>84210</v>
      </c>
      <c r="G29" s="132">
        <v>141</v>
      </c>
      <c r="H29" s="131">
        <v>8426858</v>
      </c>
      <c r="I29" s="131">
        <v>146</v>
      </c>
      <c r="J29" s="92"/>
      <c r="K29" s="131" t="s">
        <v>78</v>
      </c>
      <c r="L29" s="131">
        <v>7453015</v>
      </c>
      <c r="M29" s="132">
        <v>155</v>
      </c>
      <c r="N29" s="131">
        <v>1025988</v>
      </c>
      <c r="O29" s="132">
        <v>87</v>
      </c>
      <c r="P29" s="131">
        <v>88522</v>
      </c>
      <c r="Q29" s="132">
        <v>144</v>
      </c>
      <c r="R29" s="131">
        <v>8567525</v>
      </c>
      <c r="S29" s="131">
        <v>147</v>
      </c>
      <c r="U29" s="58"/>
      <c r="V29" s="74"/>
    </row>
    <row r="30" spans="1:22" ht="20.5" customHeight="1" x14ac:dyDescent="0.25">
      <c r="A30" s="387" t="s">
        <v>69</v>
      </c>
      <c r="B30" s="387"/>
      <c r="C30" s="387"/>
      <c r="D30" s="387"/>
      <c r="E30" s="387"/>
      <c r="F30" s="387"/>
      <c r="G30" s="387"/>
      <c r="H30" s="387"/>
      <c r="I30" s="387"/>
      <c r="J30" s="88"/>
      <c r="K30" s="386" t="s">
        <v>121</v>
      </c>
      <c r="L30" s="386"/>
      <c r="M30" s="386"/>
      <c r="N30" s="386"/>
      <c r="O30" s="386"/>
      <c r="P30" s="386"/>
      <c r="Q30" s="386"/>
      <c r="R30" s="386"/>
      <c r="S30" s="386"/>
      <c r="U30" s="58"/>
      <c r="V30" s="74"/>
    </row>
    <row r="31" spans="1:22" ht="15" x14ac:dyDescent="0.3">
      <c r="A31" s="9" t="s">
        <v>53</v>
      </c>
      <c r="B31" s="58">
        <v>3567149</v>
      </c>
      <c r="C31" s="128">
        <v>202</v>
      </c>
      <c r="D31" s="58">
        <v>390622</v>
      </c>
      <c r="E31" s="128">
        <v>132</v>
      </c>
      <c r="F31" s="58">
        <v>42460</v>
      </c>
      <c r="G31" s="128">
        <v>186</v>
      </c>
      <c r="H31" s="58">
        <v>4000231</v>
      </c>
      <c r="I31" s="58">
        <v>195</v>
      </c>
      <c r="J31" s="2"/>
      <c r="K31" s="9" t="s">
        <v>53</v>
      </c>
      <c r="L31" s="58">
        <v>3593912</v>
      </c>
      <c r="M31" s="128">
        <v>203</v>
      </c>
      <c r="N31" s="58">
        <v>421539</v>
      </c>
      <c r="O31" s="128">
        <v>134</v>
      </c>
      <c r="P31" s="58">
        <v>45058</v>
      </c>
      <c r="Q31" s="128">
        <v>188</v>
      </c>
      <c r="R31" s="58">
        <v>4060509</v>
      </c>
      <c r="S31" s="58">
        <v>195</v>
      </c>
      <c r="U31" s="58"/>
      <c r="V31" s="74"/>
    </row>
    <row r="32" spans="1:22" ht="15" x14ac:dyDescent="0.3">
      <c r="A32" s="129" t="s">
        <v>55</v>
      </c>
      <c r="B32" s="115">
        <v>889034</v>
      </c>
      <c r="C32" s="130">
        <v>200</v>
      </c>
      <c r="D32" s="115">
        <v>91489</v>
      </c>
      <c r="E32" s="130">
        <v>134</v>
      </c>
      <c r="F32" s="115">
        <v>12351</v>
      </c>
      <c r="G32" s="130">
        <v>180</v>
      </c>
      <c r="H32" s="115">
        <v>992874</v>
      </c>
      <c r="I32" s="115">
        <v>194</v>
      </c>
      <c r="J32" s="31"/>
      <c r="K32" s="129" t="s">
        <v>55</v>
      </c>
      <c r="L32" s="115">
        <v>879025</v>
      </c>
      <c r="M32" s="130">
        <v>201</v>
      </c>
      <c r="N32" s="115">
        <v>92646</v>
      </c>
      <c r="O32" s="130">
        <v>137</v>
      </c>
      <c r="P32" s="115">
        <v>12358</v>
      </c>
      <c r="Q32" s="130">
        <v>186</v>
      </c>
      <c r="R32" s="115">
        <v>984029</v>
      </c>
      <c r="S32" s="115">
        <v>194</v>
      </c>
      <c r="U32" s="58"/>
      <c r="V32" s="74"/>
    </row>
    <row r="33" spans="1:22" ht="15" x14ac:dyDescent="0.3">
      <c r="A33" s="129" t="s">
        <v>41</v>
      </c>
      <c r="B33" s="115">
        <v>1531203</v>
      </c>
      <c r="C33" s="130">
        <v>203</v>
      </c>
      <c r="D33" s="115">
        <v>166601</v>
      </c>
      <c r="E33" s="130">
        <v>139</v>
      </c>
      <c r="F33" s="115">
        <v>17456</v>
      </c>
      <c r="G33" s="130">
        <v>190</v>
      </c>
      <c r="H33" s="115">
        <v>1715260</v>
      </c>
      <c r="I33" s="115">
        <v>197</v>
      </c>
      <c r="J33" s="31"/>
      <c r="K33" s="129" t="s">
        <v>41</v>
      </c>
      <c r="L33" s="115">
        <v>1551569</v>
      </c>
      <c r="M33" s="130">
        <v>204</v>
      </c>
      <c r="N33" s="115">
        <v>181871</v>
      </c>
      <c r="O33" s="130">
        <v>141</v>
      </c>
      <c r="P33" s="115">
        <v>18927</v>
      </c>
      <c r="Q33" s="130">
        <v>191</v>
      </c>
      <c r="R33" s="115">
        <v>1752367</v>
      </c>
      <c r="S33" s="115">
        <v>197</v>
      </c>
      <c r="U33" s="58"/>
      <c r="V33" s="74"/>
    </row>
    <row r="34" spans="1:22" ht="15" x14ac:dyDescent="0.3">
      <c r="A34" s="129" t="s">
        <v>42</v>
      </c>
      <c r="B34" s="115">
        <v>1146912</v>
      </c>
      <c r="C34" s="130">
        <v>203</v>
      </c>
      <c r="D34" s="115">
        <v>132532</v>
      </c>
      <c r="E34" s="130">
        <v>121</v>
      </c>
      <c r="F34" s="115">
        <v>12653</v>
      </c>
      <c r="G34" s="130">
        <v>184</v>
      </c>
      <c r="H34" s="115">
        <v>1292097</v>
      </c>
      <c r="I34" s="115">
        <v>194</v>
      </c>
      <c r="J34" s="31"/>
      <c r="K34" s="129" t="s">
        <v>42</v>
      </c>
      <c r="L34" s="115">
        <v>1163318</v>
      </c>
      <c r="M34" s="130">
        <v>203</v>
      </c>
      <c r="N34" s="115">
        <v>147022</v>
      </c>
      <c r="O34" s="130">
        <v>122</v>
      </c>
      <c r="P34" s="115">
        <v>13773</v>
      </c>
      <c r="Q34" s="130">
        <v>184</v>
      </c>
      <c r="R34" s="115">
        <v>1324113</v>
      </c>
      <c r="S34" s="115">
        <v>194</v>
      </c>
      <c r="U34" s="58"/>
      <c r="V34" s="74"/>
    </row>
    <row r="35" spans="1:22" ht="15" x14ac:dyDescent="0.3">
      <c r="A35" s="9" t="s">
        <v>43</v>
      </c>
      <c r="B35" s="58">
        <v>855652</v>
      </c>
      <c r="C35" s="128">
        <v>190</v>
      </c>
      <c r="D35" s="58">
        <v>104511</v>
      </c>
      <c r="E35" s="128">
        <v>107</v>
      </c>
      <c r="F35" s="58">
        <v>9054</v>
      </c>
      <c r="G35" s="128">
        <v>175</v>
      </c>
      <c r="H35" s="58">
        <v>969217</v>
      </c>
      <c r="I35" s="58">
        <v>181</v>
      </c>
      <c r="J35" s="71"/>
      <c r="K35" s="9" t="s">
        <v>43</v>
      </c>
      <c r="L35" s="58">
        <v>869425</v>
      </c>
      <c r="M35" s="128">
        <v>190</v>
      </c>
      <c r="N35" s="58">
        <v>116606</v>
      </c>
      <c r="O35" s="128">
        <v>107</v>
      </c>
      <c r="P35" s="58">
        <v>9790</v>
      </c>
      <c r="Q35" s="128">
        <v>175</v>
      </c>
      <c r="R35" s="58">
        <v>995821</v>
      </c>
      <c r="S35" s="58">
        <v>180</v>
      </c>
      <c r="U35" s="58"/>
      <c r="V35" s="74"/>
    </row>
    <row r="36" spans="1:22" ht="15" x14ac:dyDescent="0.3">
      <c r="A36" s="9" t="s">
        <v>44</v>
      </c>
      <c r="B36" s="58">
        <v>590576</v>
      </c>
      <c r="C36" s="128">
        <v>161</v>
      </c>
      <c r="D36" s="58">
        <v>79257</v>
      </c>
      <c r="E36" s="128">
        <v>95</v>
      </c>
      <c r="F36" s="58">
        <v>6045</v>
      </c>
      <c r="G36" s="128">
        <v>158</v>
      </c>
      <c r="H36" s="58">
        <v>675878</v>
      </c>
      <c r="I36" s="58">
        <v>153</v>
      </c>
      <c r="J36" s="71"/>
      <c r="K36" s="9" t="s">
        <v>44</v>
      </c>
      <c r="L36" s="58">
        <v>601700</v>
      </c>
      <c r="M36" s="128">
        <v>161</v>
      </c>
      <c r="N36" s="58">
        <v>89163</v>
      </c>
      <c r="O36" s="128">
        <v>95</v>
      </c>
      <c r="P36" s="58">
        <v>6548</v>
      </c>
      <c r="Q36" s="128">
        <v>157</v>
      </c>
      <c r="R36" s="58">
        <v>697411</v>
      </c>
      <c r="S36" s="58">
        <v>153</v>
      </c>
      <c r="U36" s="58"/>
      <c r="V36" s="74"/>
    </row>
    <row r="37" spans="1:22" ht="15" x14ac:dyDescent="0.3">
      <c r="A37" s="9" t="s">
        <v>45</v>
      </c>
      <c r="B37" s="58">
        <v>383381</v>
      </c>
      <c r="C37" s="128">
        <v>130</v>
      </c>
      <c r="D37" s="58">
        <v>56410</v>
      </c>
      <c r="E37" s="128">
        <v>58</v>
      </c>
      <c r="F37" s="58">
        <v>4123</v>
      </c>
      <c r="G37" s="128">
        <v>113</v>
      </c>
      <c r="H37" s="58">
        <v>443914</v>
      </c>
      <c r="I37" s="58">
        <v>120</v>
      </c>
      <c r="J37" s="71"/>
      <c r="K37" s="9" t="s">
        <v>45</v>
      </c>
      <c r="L37" s="58">
        <v>390785</v>
      </c>
      <c r="M37" s="128">
        <v>130</v>
      </c>
      <c r="N37" s="58">
        <v>64234</v>
      </c>
      <c r="O37" s="128">
        <v>58</v>
      </c>
      <c r="P37" s="58">
        <v>4505</v>
      </c>
      <c r="Q37" s="128">
        <v>113</v>
      </c>
      <c r="R37" s="58">
        <v>459524</v>
      </c>
      <c r="S37" s="58">
        <v>120</v>
      </c>
      <c r="U37" s="74"/>
      <c r="V37" s="74"/>
    </row>
    <row r="38" spans="1:22" ht="14.5" customHeight="1" x14ac:dyDescent="0.3">
      <c r="A38" s="9" t="s">
        <v>46</v>
      </c>
      <c r="B38" s="58">
        <v>240900</v>
      </c>
      <c r="C38" s="128">
        <v>99</v>
      </c>
      <c r="D38" s="58">
        <v>38448</v>
      </c>
      <c r="E38" s="128">
        <v>46</v>
      </c>
      <c r="F38" s="58">
        <v>2607</v>
      </c>
      <c r="G38" s="128">
        <v>88</v>
      </c>
      <c r="H38" s="58">
        <v>281955</v>
      </c>
      <c r="I38" s="58">
        <v>92</v>
      </c>
      <c r="J38" s="71"/>
      <c r="K38" s="9" t="s">
        <v>46</v>
      </c>
      <c r="L38" s="58">
        <v>247574</v>
      </c>
      <c r="M38" s="128">
        <v>99</v>
      </c>
      <c r="N38" s="58">
        <v>44399</v>
      </c>
      <c r="O38" s="128">
        <v>46</v>
      </c>
      <c r="P38" s="58">
        <v>2799</v>
      </c>
      <c r="Q38" s="128">
        <v>88</v>
      </c>
      <c r="R38" s="58">
        <v>294772</v>
      </c>
      <c r="S38" s="58">
        <v>91</v>
      </c>
      <c r="U38" s="74"/>
      <c r="V38" s="74"/>
    </row>
    <row r="39" spans="1:22" ht="15" x14ac:dyDescent="0.3">
      <c r="A39" s="9" t="s">
        <v>47</v>
      </c>
      <c r="B39" s="58">
        <v>148481</v>
      </c>
      <c r="C39" s="128">
        <v>69</v>
      </c>
      <c r="D39" s="58">
        <v>26443</v>
      </c>
      <c r="E39" s="128">
        <v>34</v>
      </c>
      <c r="F39" s="58">
        <v>1812</v>
      </c>
      <c r="G39" s="128">
        <v>63</v>
      </c>
      <c r="H39" s="58">
        <v>176736</v>
      </c>
      <c r="I39" s="58">
        <v>64</v>
      </c>
      <c r="J39" s="71"/>
      <c r="K39" s="9" t="s">
        <v>47</v>
      </c>
      <c r="L39" s="58">
        <v>154146</v>
      </c>
      <c r="M39" s="128">
        <v>69</v>
      </c>
      <c r="N39" s="58">
        <v>31175</v>
      </c>
      <c r="O39" s="128">
        <v>34</v>
      </c>
      <c r="P39" s="58">
        <v>1979</v>
      </c>
      <c r="Q39" s="128">
        <v>63</v>
      </c>
      <c r="R39" s="58">
        <v>187300</v>
      </c>
      <c r="S39" s="58">
        <v>63</v>
      </c>
      <c r="U39" s="74"/>
      <c r="V39" s="74"/>
    </row>
    <row r="40" spans="1:22" ht="15" x14ac:dyDescent="0.3">
      <c r="A40" s="9" t="s">
        <v>48</v>
      </c>
      <c r="B40" s="58">
        <v>232717</v>
      </c>
      <c r="C40" s="128">
        <v>53</v>
      </c>
      <c r="D40" s="58">
        <v>53369</v>
      </c>
      <c r="E40" s="128">
        <v>27</v>
      </c>
      <c r="F40" s="58">
        <v>3609</v>
      </c>
      <c r="G40" s="128">
        <v>50</v>
      </c>
      <c r="H40" s="58">
        <v>289695</v>
      </c>
      <c r="I40" s="58">
        <v>48</v>
      </c>
      <c r="J40" s="71"/>
      <c r="K40" s="9" t="s">
        <v>48</v>
      </c>
      <c r="L40" s="58">
        <v>253461</v>
      </c>
      <c r="M40" s="128">
        <v>53</v>
      </c>
      <c r="N40" s="58">
        <v>71584</v>
      </c>
      <c r="O40" s="128">
        <v>27</v>
      </c>
      <c r="P40" s="58">
        <v>4032</v>
      </c>
      <c r="Q40" s="128">
        <v>50</v>
      </c>
      <c r="R40" s="58">
        <v>329077</v>
      </c>
      <c r="S40" s="58">
        <v>48</v>
      </c>
      <c r="U40" s="74"/>
      <c r="V40" s="74"/>
    </row>
    <row r="41" spans="1:22" s="74" customFormat="1" ht="15" x14ac:dyDescent="0.3">
      <c r="A41" s="9" t="s">
        <v>32</v>
      </c>
      <c r="B41" s="58">
        <v>1428178</v>
      </c>
      <c r="C41" s="128">
        <v>53</v>
      </c>
      <c r="D41" s="58">
        <v>232750</v>
      </c>
      <c r="E41" s="128">
        <v>27</v>
      </c>
      <c r="F41" s="58">
        <v>15760</v>
      </c>
      <c r="G41" s="128">
        <v>43</v>
      </c>
      <c r="H41" s="58">
        <v>1676688</v>
      </c>
      <c r="I41" s="58">
        <v>50</v>
      </c>
      <c r="J41" s="71"/>
      <c r="K41" s="9" t="s">
        <v>32</v>
      </c>
      <c r="L41" s="58">
        <v>1367743</v>
      </c>
      <c r="M41" s="128">
        <v>53</v>
      </c>
      <c r="N41" s="58">
        <v>206316</v>
      </c>
      <c r="O41" s="128">
        <v>27</v>
      </c>
      <c r="P41" s="58">
        <v>15829</v>
      </c>
      <c r="Q41" s="128">
        <v>50</v>
      </c>
      <c r="R41" s="58">
        <v>1589888</v>
      </c>
      <c r="S41" s="58">
        <v>50</v>
      </c>
    </row>
    <row r="42" spans="1:22" ht="15" x14ac:dyDescent="0.25">
      <c r="A42" s="131" t="s">
        <v>78</v>
      </c>
      <c r="B42" s="131">
        <v>7447034</v>
      </c>
      <c r="C42" s="132">
        <v>155</v>
      </c>
      <c r="D42" s="131">
        <v>981810</v>
      </c>
      <c r="E42" s="132">
        <v>85</v>
      </c>
      <c r="F42" s="131">
        <v>85470</v>
      </c>
      <c r="G42" s="132">
        <v>141</v>
      </c>
      <c r="H42" s="131">
        <v>8514314</v>
      </c>
      <c r="I42" s="131">
        <v>147</v>
      </c>
      <c r="J42" s="92"/>
      <c r="K42" s="131" t="s">
        <v>78</v>
      </c>
      <c r="L42" s="131">
        <v>7478746</v>
      </c>
      <c r="M42" s="132">
        <v>155</v>
      </c>
      <c r="N42" s="131">
        <v>1045016</v>
      </c>
      <c r="O42" s="132">
        <v>88</v>
      </c>
      <c r="P42" s="131">
        <v>90540</v>
      </c>
      <c r="Q42" s="132">
        <v>144</v>
      </c>
      <c r="R42" s="131">
        <v>8614302</v>
      </c>
      <c r="S42" s="131">
        <v>147</v>
      </c>
    </row>
    <row r="43" spans="1:22" ht="19.5" customHeight="1" x14ac:dyDescent="0.25">
      <c r="A43" s="387" t="s">
        <v>73</v>
      </c>
      <c r="B43" s="387"/>
      <c r="C43" s="387"/>
      <c r="D43" s="387"/>
      <c r="E43" s="387"/>
      <c r="F43" s="387"/>
      <c r="G43" s="387"/>
      <c r="H43" s="387"/>
      <c r="I43" s="387"/>
      <c r="J43" s="88"/>
      <c r="K43" s="386" t="s">
        <v>122</v>
      </c>
      <c r="L43" s="386"/>
      <c r="M43" s="386"/>
      <c r="N43" s="386"/>
      <c r="O43" s="386"/>
      <c r="P43" s="386"/>
      <c r="Q43" s="386"/>
      <c r="R43" s="386"/>
      <c r="S43" s="386"/>
    </row>
    <row r="44" spans="1:22" ht="15" x14ac:dyDescent="0.3">
      <c r="A44" s="9" t="s">
        <v>53</v>
      </c>
      <c r="B44" s="58">
        <v>3565690</v>
      </c>
      <c r="C44" s="128">
        <v>203</v>
      </c>
      <c r="D44" s="58">
        <v>393152</v>
      </c>
      <c r="E44" s="128">
        <v>132</v>
      </c>
      <c r="F44" s="58">
        <v>42468</v>
      </c>
      <c r="G44" s="128">
        <v>186</v>
      </c>
      <c r="H44" s="58">
        <v>4001310</v>
      </c>
      <c r="I44" s="58">
        <v>195</v>
      </c>
      <c r="J44" s="2"/>
      <c r="K44" s="9" t="s">
        <v>53</v>
      </c>
      <c r="L44" s="58">
        <v>3616856</v>
      </c>
      <c r="M44" s="128">
        <v>203</v>
      </c>
      <c r="N44" s="58">
        <v>430323</v>
      </c>
      <c r="O44" s="128">
        <v>134</v>
      </c>
      <c r="P44" s="58">
        <v>45926</v>
      </c>
      <c r="Q44" s="128">
        <v>188</v>
      </c>
      <c r="R44" s="58">
        <v>4093105</v>
      </c>
      <c r="S44" s="58">
        <v>195</v>
      </c>
    </row>
    <row r="45" spans="1:22" ht="15" x14ac:dyDescent="0.3">
      <c r="A45" s="129" t="s">
        <v>55</v>
      </c>
      <c r="B45" s="115">
        <v>889031</v>
      </c>
      <c r="C45" s="130">
        <v>200</v>
      </c>
      <c r="D45" s="115">
        <v>91273</v>
      </c>
      <c r="E45" s="130">
        <v>134</v>
      </c>
      <c r="F45" s="115">
        <v>12215</v>
      </c>
      <c r="G45" s="130">
        <v>180</v>
      </c>
      <c r="H45" s="115">
        <v>992519</v>
      </c>
      <c r="I45" s="115">
        <v>194</v>
      </c>
      <c r="J45" s="31"/>
      <c r="K45" s="129" t="s">
        <v>55</v>
      </c>
      <c r="L45" s="115">
        <v>893709</v>
      </c>
      <c r="M45" s="130">
        <v>201</v>
      </c>
      <c r="N45" s="115">
        <v>95102</v>
      </c>
      <c r="O45" s="130">
        <v>137</v>
      </c>
      <c r="P45" s="115">
        <v>12673</v>
      </c>
      <c r="Q45" s="130">
        <v>186</v>
      </c>
      <c r="R45" s="115">
        <v>1001484</v>
      </c>
      <c r="S45" s="115">
        <v>194</v>
      </c>
    </row>
    <row r="46" spans="1:22" ht="15" x14ac:dyDescent="0.3">
      <c r="A46" s="129" t="s">
        <v>41</v>
      </c>
      <c r="B46" s="115">
        <v>1530552</v>
      </c>
      <c r="C46" s="130">
        <v>204</v>
      </c>
      <c r="D46" s="115">
        <v>168068</v>
      </c>
      <c r="E46" s="130">
        <v>140</v>
      </c>
      <c r="F46" s="115">
        <v>17542</v>
      </c>
      <c r="G46" s="130">
        <v>190</v>
      </c>
      <c r="H46" s="115">
        <v>1716162</v>
      </c>
      <c r="I46" s="115">
        <v>197</v>
      </c>
      <c r="J46" s="31"/>
      <c r="K46" s="129" t="s">
        <v>41</v>
      </c>
      <c r="L46" s="115">
        <v>1556589</v>
      </c>
      <c r="M46" s="130">
        <v>204</v>
      </c>
      <c r="N46" s="115">
        <v>185483</v>
      </c>
      <c r="O46" s="130">
        <v>141</v>
      </c>
      <c r="P46" s="115">
        <v>19251</v>
      </c>
      <c r="Q46" s="130">
        <v>191</v>
      </c>
      <c r="R46" s="115">
        <v>1761323</v>
      </c>
      <c r="S46" s="115">
        <v>197</v>
      </c>
    </row>
    <row r="47" spans="1:22" ht="15" x14ac:dyDescent="0.3">
      <c r="A47" s="129" t="s">
        <v>42</v>
      </c>
      <c r="B47" s="115">
        <v>1146107</v>
      </c>
      <c r="C47" s="130">
        <v>203</v>
      </c>
      <c r="D47" s="115">
        <v>133811</v>
      </c>
      <c r="E47" s="130">
        <v>122</v>
      </c>
      <c r="F47" s="115">
        <v>12711</v>
      </c>
      <c r="G47" s="130">
        <v>184</v>
      </c>
      <c r="H47" s="115">
        <v>1292629</v>
      </c>
      <c r="I47" s="115">
        <v>194</v>
      </c>
      <c r="J47" s="31"/>
      <c r="K47" s="129" t="s">
        <v>42</v>
      </c>
      <c r="L47" s="115">
        <v>1166558</v>
      </c>
      <c r="M47" s="130">
        <v>203</v>
      </c>
      <c r="N47" s="115">
        <v>149738</v>
      </c>
      <c r="O47" s="130">
        <v>123</v>
      </c>
      <c r="P47" s="115">
        <v>14002</v>
      </c>
      <c r="Q47" s="130">
        <v>185</v>
      </c>
      <c r="R47" s="115">
        <v>1330298</v>
      </c>
      <c r="S47" s="115">
        <v>194</v>
      </c>
    </row>
    <row r="48" spans="1:22" ht="15" x14ac:dyDescent="0.3">
      <c r="A48" s="9" t="s">
        <v>43</v>
      </c>
      <c r="B48" s="58">
        <v>854967</v>
      </c>
      <c r="C48" s="128">
        <v>190</v>
      </c>
      <c r="D48" s="58">
        <v>105674</v>
      </c>
      <c r="E48" s="128">
        <v>107</v>
      </c>
      <c r="F48" s="58">
        <v>9072</v>
      </c>
      <c r="G48" s="128">
        <v>175</v>
      </c>
      <c r="H48" s="58">
        <v>969713</v>
      </c>
      <c r="I48" s="58">
        <v>181</v>
      </c>
      <c r="J48" s="71"/>
      <c r="K48" s="9" t="s">
        <v>43</v>
      </c>
      <c r="L48" s="58">
        <v>871646</v>
      </c>
      <c r="M48" s="128">
        <v>190</v>
      </c>
      <c r="N48" s="58">
        <v>118621</v>
      </c>
      <c r="O48" s="128">
        <v>108</v>
      </c>
      <c r="P48" s="58">
        <v>9940</v>
      </c>
      <c r="Q48" s="128">
        <v>176</v>
      </c>
      <c r="R48" s="58">
        <v>1000207</v>
      </c>
      <c r="S48" s="58">
        <v>180</v>
      </c>
    </row>
    <row r="49" spans="1:19" ht="15" x14ac:dyDescent="0.3">
      <c r="A49" s="9" t="s">
        <v>44</v>
      </c>
      <c r="B49" s="58">
        <v>589779</v>
      </c>
      <c r="C49" s="128">
        <v>161</v>
      </c>
      <c r="D49" s="58">
        <v>79939</v>
      </c>
      <c r="E49" s="128">
        <v>95</v>
      </c>
      <c r="F49" s="58">
        <v>6082</v>
      </c>
      <c r="G49" s="128">
        <v>158</v>
      </c>
      <c r="H49" s="58">
        <v>675800</v>
      </c>
      <c r="I49" s="58">
        <v>153</v>
      </c>
      <c r="J49" s="71"/>
      <c r="K49" s="9" t="s">
        <v>44</v>
      </c>
      <c r="L49" s="58">
        <v>603370</v>
      </c>
      <c r="M49" s="128">
        <v>161</v>
      </c>
      <c r="N49" s="58">
        <v>90620</v>
      </c>
      <c r="O49" s="128">
        <v>96</v>
      </c>
      <c r="P49" s="58">
        <v>6662</v>
      </c>
      <c r="Q49" s="128">
        <v>158</v>
      </c>
      <c r="R49" s="58">
        <v>700652</v>
      </c>
      <c r="S49" s="58">
        <v>153</v>
      </c>
    </row>
    <row r="50" spans="1:19" ht="15" x14ac:dyDescent="0.3">
      <c r="A50" s="9" t="s">
        <v>45</v>
      </c>
      <c r="B50" s="58">
        <v>382685</v>
      </c>
      <c r="C50" s="128">
        <v>130</v>
      </c>
      <c r="D50" s="58">
        <v>56966</v>
      </c>
      <c r="E50" s="128">
        <v>58</v>
      </c>
      <c r="F50" s="58">
        <v>4135</v>
      </c>
      <c r="G50" s="128">
        <v>113</v>
      </c>
      <c r="H50" s="58">
        <v>443786</v>
      </c>
      <c r="I50" s="58">
        <v>120</v>
      </c>
      <c r="J50" s="71"/>
      <c r="K50" s="9" t="s">
        <v>45</v>
      </c>
      <c r="L50" s="58">
        <v>391970</v>
      </c>
      <c r="M50" s="128">
        <v>130</v>
      </c>
      <c r="N50" s="58">
        <v>65439</v>
      </c>
      <c r="O50" s="128">
        <v>58</v>
      </c>
      <c r="P50" s="58">
        <v>4577</v>
      </c>
      <c r="Q50" s="128">
        <v>113</v>
      </c>
      <c r="R50" s="58">
        <v>461986</v>
      </c>
      <c r="S50" s="58">
        <v>119</v>
      </c>
    </row>
    <row r="51" spans="1:19" ht="15" x14ac:dyDescent="0.3">
      <c r="A51" s="9" t="s">
        <v>46</v>
      </c>
      <c r="B51" s="58">
        <v>241145</v>
      </c>
      <c r="C51" s="128">
        <v>99</v>
      </c>
      <c r="D51" s="58">
        <v>39190</v>
      </c>
      <c r="E51" s="128">
        <v>46</v>
      </c>
      <c r="F51" s="58">
        <v>2613</v>
      </c>
      <c r="G51" s="128">
        <v>88</v>
      </c>
      <c r="H51" s="58">
        <v>282948</v>
      </c>
      <c r="I51" s="58">
        <v>92</v>
      </c>
      <c r="J51" s="71"/>
      <c r="K51" s="9" t="s">
        <v>46</v>
      </c>
      <c r="L51" s="58">
        <v>248761</v>
      </c>
      <c r="M51" s="128">
        <v>99</v>
      </c>
      <c r="N51" s="58">
        <v>46061</v>
      </c>
      <c r="O51" s="128">
        <v>46</v>
      </c>
      <c r="P51" s="58">
        <v>2862</v>
      </c>
      <c r="Q51" s="128">
        <v>88</v>
      </c>
      <c r="R51" s="58">
        <v>297684</v>
      </c>
      <c r="S51" s="58">
        <v>91</v>
      </c>
    </row>
    <row r="52" spans="1:19" ht="15" x14ac:dyDescent="0.3">
      <c r="A52" s="9" t="s">
        <v>47</v>
      </c>
      <c r="B52" s="58">
        <v>148825</v>
      </c>
      <c r="C52" s="128">
        <v>69</v>
      </c>
      <c r="D52" s="58">
        <v>27017</v>
      </c>
      <c r="E52" s="128">
        <v>34</v>
      </c>
      <c r="F52" s="58">
        <v>1819</v>
      </c>
      <c r="G52" s="128">
        <v>63</v>
      </c>
      <c r="H52" s="58">
        <v>177661</v>
      </c>
      <c r="I52" s="58">
        <v>64</v>
      </c>
      <c r="J52" s="71"/>
      <c r="K52" s="9" t="s">
        <v>47</v>
      </c>
      <c r="L52" s="58">
        <v>155319</v>
      </c>
      <c r="M52" s="128">
        <v>69</v>
      </c>
      <c r="N52" s="58">
        <v>32531</v>
      </c>
      <c r="O52" s="128">
        <v>34</v>
      </c>
      <c r="P52" s="58">
        <v>2031</v>
      </c>
      <c r="Q52" s="128">
        <v>63</v>
      </c>
      <c r="R52" s="58">
        <v>189881</v>
      </c>
      <c r="S52" s="58">
        <v>63</v>
      </c>
    </row>
    <row r="53" spans="1:19" ht="15" x14ac:dyDescent="0.3">
      <c r="A53" s="9" t="s">
        <v>48</v>
      </c>
      <c r="B53" s="58">
        <v>236182</v>
      </c>
      <c r="C53" s="128">
        <v>53</v>
      </c>
      <c r="D53" s="58">
        <v>55010</v>
      </c>
      <c r="E53" s="128">
        <v>27</v>
      </c>
      <c r="F53" s="58">
        <v>3634</v>
      </c>
      <c r="G53" s="128">
        <v>50</v>
      </c>
      <c r="H53" s="58">
        <v>294826</v>
      </c>
      <c r="I53" s="58">
        <v>48</v>
      </c>
      <c r="J53" s="71"/>
      <c r="K53" s="9" t="s">
        <v>48</v>
      </c>
      <c r="L53" s="58">
        <v>259635</v>
      </c>
      <c r="M53" s="128">
        <v>53</v>
      </c>
      <c r="N53" s="58">
        <v>78646</v>
      </c>
      <c r="O53" s="128">
        <v>27</v>
      </c>
      <c r="P53" s="58">
        <v>4163</v>
      </c>
      <c r="Q53" s="128">
        <v>50</v>
      </c>
      <c r="R53" s="58">
        <v>342444</v>
      </c>
      <c r="S53" s="58">
        <v>47</v>
      </c>
    </row>
    <row r="54" spans="1:19" ht="15" x14ac:dyDescent="0.3">
      <c r="A54" s="9" t="s">
        <v>32</v>
      </c>
      <c r="B54" s="58">
        <v>1415692</v>
      </c>
      <c r="C54" s="128">
        <v>53</v>
      </c>
      <c r="D54" s="58">
        <v>232400</v>
      </c>
      <c r="E54" s="128">
        <v>27</v>
      </c>
      <c r="F54" s="58">
        <v>15769</v>
      </c>
      <c r="G54" s="128">
        <v>43</v>
      </c>
      <c r="H54" s="58">
        <v>1663861</v>
      </c>
      <c r="I54" s="58">
        <v>49</v>
      </c>
      <c r="J54" s="71"/>
      <c r="K54" s="9" t="s">
        <v>32</v>
      </c>
      <c r="L54" s="58">
        <v>1361000</v>
      </c>
      <c r="M54" s="128">
        <v>53</v>
      </c>
      <c r="N54" s="58">
        <v>198032</v>
      </c>
      <c r="O54" s="128">
        <v>27</v>
      </c>
      <c r="P54" s="58">
        <v>16103</v>
      </c>
      <c r="Q54" s="128">
        <v>50</v>
      </c>
      <c r="R54" s="58">
        <v>1575135</v>
      </c>
      <c r="S54" s="58">
        <v>50</v>
      </c>
    </row>
    <row r="55" spans="1:19" ht="15" x14ac:dyDescent="0.25">
      <c r="A55" s="131" t="s">
        <v>78</v>
      </c>
      <c r="B55" s="131">
        <v>7434965</v>
      </c>
      <c r="C55" s="132">
        <v>155</v>
      </c>
      <c r="D55" s="131">
        <v>989348</v>
      </c>
      <c r="E55" s="132">
        <v>86</v>
      </c>
      <c r="F55" s="131">
        <v>85592</v>
      </c>
      <c r="G55" s="132">
        <v>141</v>
      </c>
      <c r="H55" s="131">
        <v>8509905</v>
      </c>
      <c r="I55" s="131">
        <v>147</v>
      </c>
      <c r="J55" s="92"/>
      <c r="K55" s="131" t="s">
        <v>78</v>
      </c>
      <c r="L55" s="131">
        <v>7508557</v>
      </c>
      <c r="M55" s="132">
        <v>156</v>
      </c>
      <c r="N55" s="131">
        <v>1060273</v>
      </c>
      <c r="O55" s="132">
        <v>88</v>
      </c>
      <c r="P55" s="131">
        <v>92264</v>
      </c>
      <c r="Q55" s="132">
        <v>145</v>
      </c>
      <c r="R55" s="131">
        <v>8661094</v>
      </c>
      <c r="S55" s="131">
        <v>147</v>
      </c>
    </row>
    <row r="56" spans="1:19" ht="23.5" customHeight="1" x14ac:dyDescent="0.25">
      <c r="A56" s="387" t="s">
        <v>87</v>
      </c>
      <c r="B56" s="387"/>
      <c r="C56" s="387"/>
      <c r="D56" s="387"/>
      <c r="E56" s="387"/>
      <c r="F56" s="387"/>
      <c r="G56" s="387"/>
      <c r="H56" s="387"/>
      <c r="I56" s="387"/>
      <c r="J56" s="92"/>
      <c r="K56" s="386" t="s">
        <v>124</v>
      </c>
      <c r="L56" s="386"/>
      <c r="M56" s="386"/>
      <c r="N56" s="386"/>
      <c r="O56" s="386"/>
      <c r="P56" s="386"/>
      <c r="Q56" s="386"/>
      <c r="R56" s="386"/>
      <c r="S56" s="386"/>
    </row>
    <row r="57" spans="1:19" ht="15" x14ac:dyDescent="0.3">
      <c r="A57" s="9" t="s">
        <v>53</v>
      </c>
      <c r="B57" s="58">
        <v>3528940</v>
      </c>
      <c r="C57" s="128">
        <v>203</v>
      </c>
      <c r="D57" s="58">
        <v>393079</v>
      </c>
      <c r="E57" s="128">
        <v>133</v>
      </c>
      <c r="F57" s="58">
        <v>42108</v>
      </c>
      <c r="G57" s="128">
        <v>186</v>
      </c>
      <c r="H57" s="58">
        <v>3964127</v>
      </c>
      <c r="I57" s="58">
        <v>196</v>
      </c>
      <c r="J57" s="92"/>
      <c r="K57" s="9" t="s">
        <v>53</v>
      </c>
      <c r="L57" s="58">
        <v>3638079</v>
      </c>
      <c r="M57" s="128">
        <v>203</v>
      </c>
      <c r="N57" s="58">
        <v>437621</v>
      </c>
      <c r="O57" s="128">
        <v>134</v>
      </c>
      <c r="P57" s="58">
        <v>46710</v>
      </c>
      <c r="Q57" s="128">
        <v>188</v>
      </c>
      <c r="R57" s="58">
        <v>4122410</v>
      </c>
      <c r="S57" s="58">
        <v>195</v>
      </c>
    </row>
    <row r="58" spans="1:19" ht="15" x14ac:dyDescent="0.3">
      <c r="A58" s="129" t="s">
        <v>55</v>
      </c>
      <c r="B58" s="115">
        <v>850630</v>
      </c>
      <c r="C58" s="130">
        <v>201</v>
      </c>
      <c r="D58" s="115">
        <v>86879</v>
      </c>
      <c r="E58" s="130">
        <v>136</v>
      </c>
      <c r="F58" s="115">
        <v>11696</v>
      </c>
      <c r="G58" s="130">
        <v>181</v>
      </c>
      <c r="H58" s="115">
        <v>949205</v>
      </c>
      <c r="I58" s="115">
        <v>194</v>
      </c>
      <c r="J58" s="92"/>
      <c r="K58" s="129" t="s">
        <v>55</v>
      </c>
      <c r="L58" s="115">
        <v>907593</v>
      </c>
      <c r="M58" s="130">
        <v>200</v>
      </c>
      <c r="N58" s="115">
        <v>97293</v>
      </c>
      <c r="O58" s="130">
        <v>137</v>
      </c>
      <c r="P58" s="115">
        <v>12970</v>
      </c>
      <c r="Q58" s="130">
        <v>186</v>
      </c>
      <c r="R58" s="115">
        <v>1017856</v>
      </c>
      <c r="S58" s="115">
        <v>194</v>
      </c>
    </row>
    <row r="59" spans="1:19" ht="15" x14ac:dyDescent="0.3">
      <c r="A59" s="129" t="s">
        <v>41</v>
      </c>
      <c r="B59" s="115">
        <v>1529316</v>
      </c>
      <c r="C59" s="130">
        <v>204</v>
      </c>
      <c r="D59" s="115">
        <v>169935</v>
      </c>
      <c r="E59" s="130">
        <v>140</v>
      </c>
      <c r="F59" s="115">
        <v>17626</v>
      </c>
      <c r="G59" s="130">
        <v>191</v>
      </c>
      <c r="H59" s="115">
        <v>1716877</v>
      </c>
      <c r="I59" s="115">
        <v>197</v>
      </c>
      <c r="J59" s="92"/>
      <c r="K59" s="129" t="s">
        <v>41</v>
      </c>
      <c r="L59" s="115">
        <v>1561641</v>
      </c>
      <c r="M59" s="130">
        <v>204</v>
      </c>
      <c r="N59" s="115">
        <v>188447</v>
      </c>
      <c r="O59" s="130">
        <v>142</v>
      </c>
      <c r="P59" s="115">
        <v>19512</v>
      </c>
      <c r="Q59" s="130">
        <v>191</v>
      </c>
      <c r="R59" s="115">
        <v>1769600</v>
      </c>
      <c r="S59" s="115">
        <v>197</v>
      </c>
    </row>
    <row r="60" spans="1:19" ht="15" x14ac:dyDescent="0.3">
      <c r="A60" s="129" t="s">
        <v>42</v>
      </c>
      <c r="B60" s="115">
        <v>1148994</v>
      </c>
      <c r="C60" s="130">
        <v>203</v>
      </c>
      <c r="D60" s="115">
        <v>136265</v>
      </c>
      <c r="E60" s="130">
        <v>122</v>
      </c>
      <c r="F60" s="115">
        <v>12786</v>
      </c>
      <c r="G60" s="130">
        <v>184</v>
      </c>
      <c r="H60" s="115">
        <v>1298045</v>
      </c>
      <c r="I60" s="115">
        <v>194</v>
      </c>
      <c r="J60" s="92"/>
      <c r="K60" s="129" t="s">
        <v>42</v>
      </c>
      <c r="L60" s="115">
        <v>1168845</v>
      </c>
      <c r="M60" s="130">
        <v>203</v>
      </c>
      <c r="N60" s="115">
        <v>151881</v>
      </c>
      <c r="O60" s="130">
        <v>123</v>
      </c>
      <c r="P60" s="115">
        <v>14228</v>
      </c>
      <c r="Q60" s="130">
        <v>185</v>
      </c>
      <c r="R60" s="115">
        <v>1334954</v>
      </c>
      <c r="S60" s="115">
        <v>194</v>
      </c>
    </row>
    <row r="61" spans="1:19" ht="15" x14ac:dyDescent="0.3">
      <c r="A61" s="9" t="s">
        <v>43</v>
      </c>
      <c r="B61" s="58">
        <v>857744</v>
      </c>
      <c r="C61" s="128">
        <v>190</v>
      </c>
      <c r="D61" s="58">
        <v>107690</v>
      </c>
      <c r="E61" s="128">
        <v>107</v>
      </c>
      <c r="F61" s="58">
        <v>9177</v>
      </c>
      <c r="G61" s="128">
        <v>175</v>
      </c>
      <c r="H61" s="58">
        <v>974611</v>
      </c>
      <c r="I61" s="58">
        <v>180</v>
      </c>
      <c r="J61" s="92"/>
      <c r="K61" s="9" t="s">
        <v>43</v>
      </c>
      <c r="L61" s="58">
        <v>873281</v>
      </c>
      <c r="M61" s="128">
        <v>190</v>
      </c>
      <c r="N61" s="58">
        <v>120217</v>
      </c>
      <c r="O61" s="128">
        <v>108</v>
      </c>
      <c r="P61" s="58">
        <v>10082</v>
      </c>
      <c r="Q61" s="128">
        <v>176</v>
      </c>
      <c r="R61" s="58">
        <v>1003580</v>
      </c>
      <c r="S61" s="58">
        <v>180</v>
      </c>
    </row>
    <row r="62" spans="1:19" ht="15" x14ac:dyDescent="0.3">
      <c r="A62" s="9" t="s">
        <v>44</v>
      </c>
      <c r="B62" s="58">
        <v>592198</v>
      </c>
      <c r="C62" s="128">
        <v>161</v>
      </c>
      <c r="D62" s="58">
        <v>81569</v>
      </c>
      <c r="E62" s="128">
        <v>95</v>
      </c>
      <c r="F62" s="58">
        <v>6145</v>
      </c>
      <c r="G62" s="128">
        <v>158</v>
      </c>
      <c r="H62" s="58">
        <v>679912</v>
      </c>
      <c r="I62" s="58">
        <v>153</v>
      </c>
      <c r="J62" s="92"/>
      <c r="K62" s="9" t="s">
        <v>44</v>
      </c>
      <c r="L62" s="58">
        <v>604370</v>
      </c>
      <c r="M62" s="128">
        <v>161</v>
      </c>
      <c r="N62" s="58">
        <v>91584</v>
      </c>
      <c r="O62" s="128">
        <v>96</v>
      </c>
      <c r="P62" s="58">
        <v>6766</v>
      </c>
      <c r="Q62" s="128">
        <v>158</v>
      </c>
      <c r="R62" s="58">
        <v>702720</v>
      </c>
      <c r="S62" s="58">
        <v>153</v>
      </c>
    </row>
    <row r="63" spans="1:19" ht="15" x14ac:dyDescent="0.3">
      <c r="A63" s="9" t="s">
        <v>45</v>
      </c>
      <c r="B63" s="58">
        <v>384022</v>
      </c>
      <c r="C63" s="128">
        <v>130</v>
      </c>
      <c r="D63" s="58">
        <v>58387</v>
      </c>
      <c r="E63" s="128">
        <v>58</v>
      </c>
      <c r="F63" s="58">
        <v>4190</v>
      </c>
      <c r="G63" s="128">
        <v>113</v>
      </c>
      <c r="H63" s="58">
        <v>446599</v>
      </c>
      <c r="I63" s="58">
        <v>120</v>
      </c>
      <c r="J63" s="92"/>
      <c r="K63" s="9" t="s">
        <v>45</v>
      </c>
      <c r="L63" s="58">
        <v>392584</v>
      </c>
      <c r="M63" s="128">
        <v>130</v>
      </c>
      <c r="N63" s="58">
        <v>66211</v>
      </c>
      <c r="O63" s="128">
        <v>58</v>
      </c>
      <c r="P63" s="58">
        <v>4636</v>
      </c>
      <c r="Q63" s="128">
        <v>113</v>
      </c>
      <c r="R63" s="58">
        <v>463431</v>
      </c>
      <c r="S63" s="58">
        <v>119</v>
      </c>
    </row>
    <row r="64" spans="1:19" ht="15" x14ac:dyDescent="0.3">
      <c r="A64" s="9" t="s">
        <v>46</v>
      </c>
      <c r="B64" s="58">
        <v>242867</v>
      </c>
      <c r="C64" s="128">
        <v>99</v>
      </c>
      <c r="D64" s="58">
        <v>40140</v>
      </c>
      <c r="E64" s="128">
        <v>46</v>
      </c>
      <c r="F64" s="58">
        <v>2640</v>
      </c>
      <c r="G64" s="128">
        <v>88</v>
      </c>
      <c r="H64" s="58">
        <v>285647</v>
      </c>
      <c r="I64" s="58">
        <v>92</v>
      </c>
      <c r="J64" s="92"/>
      <c r="K64" s="9" t="s">
        <v>46</v>
      </c>
      <c r="L64" s="58">
        <v>249357</v>
      </c>
      <c r="M64" s="128">
        <v>99</v>
      </c>
      <c r="N64" s="58">
        <v>46829</v>
      </c>
      <c r="O64" s="128">
        <v>46</v>
      </c>
      <c r="P64" s="58">
        <v>2901</v>
      </c>
      <c r="Q64" s="128">
        <v>88</v>
      </c>
      <c r="R64" s="58">
        <v>299087</v>
      </c>
      <c r="S64" s="58">
        <v>91</v>
      </c>
    </row>
    <row r="65" spans="1:19" ht="15" x14ac:dyDescent="0.3">
      <c r="A65" s="9" t="s">
        <v>47</v>
      </c>
      <c r="B65" s="58">
        <v>150109</v>
      </c>
      <c r="C65" s="128">
        <v>69</v>
      </c>
      <c r="D65" s="58">
        <v>27660</v>
      </c>
      <c r="E65" s="128">
        <v>34</v>
      </c>
      <c r="F65" s="58">
        <v>1844</v>
      </c>
      <c r="G65" s="128">
        <v>63</v>
      </c>
      <c r="H65" s="58">
        <v>179613</v>
      </c>
      <c r="I65" s="58">
        <v>64</v>
      </c>
      <c r="J65" s="92"/>
      <c r="K65" s="9" t="s">
        <v>47</v>
      </c>
      <c r="L65" s="58">
        <v>155803</v>
      </c>
      <c r="M65" s="128">
        <v>69</v>
      </c>
      <c r="N65" s="58">
        <v>33103</v>
      </c>
      <c r="O65" s="128">
        <v>34</v>
      </c>
      <c r="P65" s="58">
        <v>2060</v>
      </c>
      <c r="Q65" s="128">
        <v>63</v>
      </c>
      <c r="R65" s="58">
        <v>190966</v>
      </c>
      <c r="S65" s="58">
        <v>63</v>
      </c>
    </row>
    <row r="66" spans="1:19" ht="15" x14ac:dyDescent="0.3">
      <c r="A66" s="9" t="s">
        <v>48</v>
      </c>
      <c r="B66" s="58">
        <v>240598</v>
      </c>
      <c r="C66" s="128">
        <v>53</v>
      </c>
      <c r="D66" s="58">
        <v>57114</v>
      </c>
      <c r="E66" s="128">
        <v>27</v>
      </c>
      <c r="F66" s="58">
        <v>3735</v>
      </c>
      <c r="G66" s="128">
        <v>50</v>
      </c>
      <c r="H66" s="58">
        <v>301447</v>
      </c>
      <c r="I66" s="58">
        <v>48</v>
      </c>
      <c r="J66" s="92"/>
      <c r="K66" s="9" t="s">
        <v>48</v>
      </c>
      <c r="L66" s="58">
        <v>262416</v>
      </c>
      <c r="M66" s="128">
        <v>53</v>
      </c>
      <c r="N66" s="58">
        <v>80837</v>
      </c>
      <c r="O66" s="128">
        <v>27</v>
      </c>
      <c r="P66" s="58">
        <v>4247</v>
      </c>
      <c r="Q66" s="128">
        <v>50</v>
      </c>
      <c r="R66" s="58">
        <v>347500</v>
      </c>
      <c r="S66" s="58">
        <v>47</v>
      </c>
    </row>
    <row r="67" spans="1:19" ht="15" x14ac:dyDescent="0.3">
      <c r="A67" s="9" t="s">
        <v>32</v>
      </c>
      <c r="B67" s="58">
        <v>1383652</v>
      </c>
      <c r="C67" s="128">
        <v>53</v>
      </c>
      <c r="D67" s="58">
        <v>225828</v>
      </c>
      <c r="E67" s="128">
        <v>27</v>
      </c>
      <c r="F67" s="58">
        <v>15123</v>
      </c>
      <c r="G67" s="128">
        <v>43</v>
      </c>
      <c r="H67" s="58">
        <v>1624603</v>
      </c>
      <c r="I67" s="58">
        <v>49</v>
      </c>
      <c r="J67" s="92"/>
      <c r="K67" s="9" t="s">
        <v>32</v>
      </c>
      <c r="L67" s="58">
        <v>1361727</v>
      </c>
      <c r="M67" s="128">
        <v>53</v>
      </c>
      <c r="N67" s="58">
        <v>197002</v>
      </c>
      <c r="O67" s="128">
        <v>27</v>
      </c>
      <c r="P67" s="58">
        <v>16343</v>
      </c>
      <c r="Q67" s="128">
        <v>50</v>
      </c>
      <c r="R67" s="58">
        <v>1575072</v>
      </c>
      <c r="S67" s="58">
        <v>50</v>
      </c>
    </row>
    <row r="68" spans="1:19" ht="15" x14ac:dyDescent="0.25">
      <c r="A68" s="131" t="s">
        <v>78</v>
      </c>
      <c r="B68" s="131">
        <v>7380130</v>
      </c>
      <c r="C68" s="132">
        <v>155</v>
      </c>
      <c r="D68" s="131">
        <v>991467</v>
      </c>
      <c r="E68" s="132">
        <v>86</v>
      </c>
      <c r="F68" s="131">
        <v>84962</v>
      </c>
      <c r="G68" s="132">
        <v>142</v>
      </c>
      <c r="H68" s="131">
        <v>8456559</v>
      </c>
      <c r="I68" s="131">
        <v>147</v>
      </c>
      <c r="J68" s="92"/>
      <c r="K68" s="131" t="s">
        <v>78</v>
      </c>
      <c r="L68" s="131">
        <v>7537617</v>
      </c>
      <c r="M68" s="132">
        <v>156</v>
      </c>
      <c r="N68" s="131">
        <v>1073404</v>
      </c>
      <c r="O68" s="132">
        <v>89</v>
      </c>
      <c r="P68" s="131">
        <v>93745</v>
      </c>
      <c r="Q68" s="132">
        <v>145</v>
      </c>
      <c r="R68" s="131">
        <v>8704766</v>
      </c>
      <c r="S68" s="131">
        <v>147</v>
      </c>
    </row>
    <row r="69" spans="1:19" ht="25.5" customHeight="1" x14ac:dyDescent="0.3">
      <c r="A69" s="136" t="str">
        <f>+INDICE!B10</f>
        <v xml:space="preserve"> Lettura dati 24 luglio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K83"/>
  <sheetViews>
    <sheetView showGridLines="0" tabSelected="1" view="pageBreakPreview" zoomScale="62" zoomScaleNormal="65" zoomScaleSheetLayoutView="62"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6384" width="9.453125" style="73"/>
  </cols>
  <sheetData>
    <row r="1" spans="1:11" ht="56.5" customHeight="1" thickBot="1" x14ac:dyDescent="0.3">
      <c r="A1" s="389" t="s">
        <v>141</v>
      </c>
      <c r="B1" s="389"/>
      <c r="C1" s="389"/>
      <c r="D1" s="389"/>
      <c r="E1" s="389"/>
      <c r="F1" s="389"/>
      <c r="G1" s="389"/>
      <c r="H1" s="389"/>
      <c r="I1" s="389"/>
      <c r="J1" s="91"/>
    </row>
    <row r="2" spans="1:11" s="57" customFormat="1" ht="24" customHeight="1" thickTop="1" x14ac:dyDescent="0.35">
      <c r="A2" s="158"/>
      <c r="B2" s="384" t="s">
        <v>51</v>
      </c>
      <c r="C2" s="385"/>
      <c r="D2" s="384" t="s">
        <v>52</v>
      </c>
      <c r="E2" s="385"/>
      <c r="F2" s="384" t="s">
        <v>64</v>
      </c>
      <c r="G2" s="385"/>
      <c r="H2" s="384" t="s">
        <v>33</v>
      </c>
      <c r="I2" s="384"/>
      <c r="J2" s="133"/>
    </row>
    <row r="3" spans="1:11" s="9" customFormat="1" ht="64" customHeight="1" thickBot="1" x14ac:dyDescent="0.35">
      <c r="A3" s="157" t="s">
        <v>49</v>
      </c>
      <c r="B3" s="134" t="s">
        <v>103</v>
      </c>
      <c r="C3" s="29" t="s">
        <v>105</v>
      </c>
      <c r="D3" s="134" t="s">
        <v>103</v>
      </c>
      <c r="E3" s="29" t="s">
        <v>105</v>
      </c>
      <c r="F3" s="134" t="s">
        <v>103</v>
      </c>
      <c r="G3" s="29" t="s">
        <v>105</v>
      </c>
      <c r="H3" s="134" t="s">
        <v>103</v>
      </c>
      <c r="I3" s="28" t="s">
        <v>105</v>
      </c>
      <c r="J3" s="133"/>
    </row>
    <row r="4" spans="1:11" ht="24" customHeight="1" thickTop="1" x14ac:dyDescent="0.3">
      <c r="A4" s="387" t="s">
        <v>132</v>
      </c>
      <c r="B4" s="387"/>
      <c r="C4" s="387"/>
      <c r="D4" s="387"/>
      <c r="E4" s="387"/>
      <c r="F4" s="387"/>
      <c r="G4" s="387"/>
      <c r="H4" s="387"/>
      <c r="I4" s="387"/>
      <c r="J4" s="133"/>
      <c r="K4" s="9"/>
    </row>
    <row r="5" spans="1:11" s="9" customFormat="1" ht="16.5" customHeight="1" x14ac:dyDescent="0.3">
      <c r="A5" s="58" t="s">
        <v>147</v>
      </c>
      <c r="B5" s="58">
        <v>3881924</v>
      </c>
      <c r="C5" s="128">
        <v>225</v>
      </c>
      <c r="D5" s="58">
        <v>474790</v>
      </c>
      <c r="E5" s="128">
        <v>136</v>
      </c>
      <c r="F5" s="58">
        <v>50009</v>
      </c>
      <c r="G5" s="128">
        <v>195</v>
      </c>
      <c r="H5" s="58">
        <v>4406723</v>
      </c>
      <c r="I5" s="58">
        <v>215</v>
      </c>
      <c r="J5" s="133"/>
    </row>
    <row r="6" spans="1:11" s="9" customFormat="1" ht="15" x14ac:dyDescent="0.3">
      <c r="A6" s="114" t="s">
        <v>148</v>
      </c>
      <c r="B6" s="115">
        <v>1035702</v>
      </c>
      <c r="C6" s="130">
        <v>225</v>
      </c>
      <c r="D6" s="115">
        <v>112250</v>
      </c>
      <c r="E6" s="130">
        <v>142</v>
      </c>
      <c r="F6" s="115">
        <v>14789</v>
      </c>
      <c r="G6" s="130">
        <v>194</v>
      </c>
      <c r="H6" s="115">
        <v>1162741</v>
      </c>
      <c r="I6" s="115">
        <v>217</v>
      </c>
      <c r="J6" s="133"/>
    </row>
    <row r="7" spans="1:11" s="9" customFormat="1" ht="15" x14ac:dyDescent="0.3">
      <c r="A7" s="114" t="s">
        <v>149</v>
      </c>
      <c r="B7" s="115">
        <v>1652444</v>
      </c>
      <c r="C7" s="130">
        <v>226</v>
      </c>
      <c r="D7" s="115">
        <v>203692</v>
      </c>
      <c r="E7" s="130">
        <v>142</v>
      </c>
      <c r="F7" s="115">
        <v>20688</v>
      </c>
      <c r="G7" s="130">
        <v>196</v>
      </c>
      <c r="H7" s="115">
        <v>1876824</v>
      </c>
      <c r="I7" s="115">
        <v>216</v>
      </c>
      <c r="J7" s="133"/>
    </row>
    <row r="8" spans="1:11" s="9" customFormat="1" ht="15" x14ac:dyDescent="0.3">
      <c r="A8" s="114" t="s">
        <v>150</v>
      </c>
      <c r="B8" s="115">
        <v>1193778</v>
      </c>
      <c r="C8" s="130">
        <v>225</v>
      </c>
      <c r="D8" s="115">
        <v>158848</v>
      </c>
      <c r="E8" s="130">
        <v>123</v>
      </c>
      <c r="F8" s="115">
        <v>14532</v>
      </c>
      <c r="G8" s="130">
        <v>193</v>
      </c>
      <c r="H8" s="115">
        <v>1367158</v>
      </c>
      <c r="I8" s="115">
        <v>213</v>
      </c>
      <c r="J8" s="133"/>
    </row>
    <row r="9" spans="1:11" s="9" customFormat="1" ht="15" x14ac:dyDescent="0.3">
      <c r="A9" s="58" t="s">
        <v>151</v>
      </c>
      <c r="B9" s="58">
        <v>857221</v>
      </c>
      <c r="C9" s="128">
        <v>210</v>
      </c>
      <c r="D9" s="58">
        <v>121913</v>
      </c>
      <c r="E9" s="128">
        <v>109</v>
      </c>
      <c r="F9" s="58">
        <v>9855</v>
      </c>
      <c r="G9" s="128">
        <v>182</v>
      </c>
      <c r="H9" s="58">
        <v>988989</v>
      </c>
      <c r="I9" s="58">
        <v>197</v>
      </c>
      <c r="J9" s="133"/>
    </row>
    <row r="10" spans="1:11" s="9" customFormat="1" ht="15" x14ac:dyDescent="0.3">
      <c r="A10" s="58" t="s">
        <v>152</v>
      </c>
      <c r="B10" s="58">
        <v>561605</v>
      </c>
      <c r="C10" s="128">
        <v>177</v>
      </c>
      <c r="D10" s="58">
        <v>88584</v>
      </c>
      <c r="E10" s="128">
        <v>89</v>
      </c>
      <c r="F10" s="58">
        <v>6564</v>
      </c>
      <c r="G10" s="128">
        <v>157</v>
      </c>
      <c r="H10" s="58">
        <v>656753</v>
      </c>
      <c r="I10" s="58">
        <v>165</v>
      </c>
      <c r="J10" s="133"/>
    </row>
    <row r="11" spans="1:11" s="9" customFormat="1" ht="15" x14ac:dyDescent="0.3">
      <c r="A11" s="168" t="s">
        <v>153</v>
      </c>
      <c r="B11" s="58">
        <v>348526</v>
      </c>
      <c r="C11" s="128">
        <v>143</v>
      </c>
      <c r="D11" s="58">
        <v>62099</v>
      </c>
      <c r="E11" s="128">
        <v>63</v>
      </c>
      <c r="F11" s="58">
        <v>4049</v>
      </c>
      <c r="G11" s="128">
        <v>123</v>
      </c>
      <c r="H11" s="58">
        <v>414674</v>
      </c>
      <c r="I11" s="58">
        <v>131</v>
      </c>
      <c r="J11" s="133"/>
    </row>
    <row r="12" spans="1:11" s="9" customFormat="1" ht="15" x14ac:dyDescent="0.3">
      <c r="A12" s="58" t="s">
        <v>154</v>
      </c>
      <c r="B12" s="58">
        <v>211307</v>
      </c>
      <c r="C12" s="128">
        <v>109</v>
      </c>
      <c r="D12" s="58">
        <v>42460</v>
      </c>
      <c r="E12" s="128">
        <v>50</v>
      </c>
      <c r="F12" s="58">
        <v>2614</v>
      </c>
      <c r="G12" s="128">
        <v>95</v>
      </c>
      <c r="H12" s="58">
        <v>256381</v>
      </c>
      <c r="I12" s="58">
        <v>99</v>
      </c>
      <c r="J12" s="133"/>
    </row>
    <row r="13" spans="1:11" s="9" customFormat="1" ht="14.5" customHeight="1" x14ac:dyDescent="0.3">
      <c r="A13" s="58" t="s">
        <v>155</v>
      </c>
      <c r="B13" s="58">
        <v>124749</v>
      </c>
      <c r="C13" s="128">
        <v>76</v>
      </c>
      <c r="D13" s="58">
        <v>28464</v>
      </c>
      <c r="E13" s="128">
        <v>37</v>
      </c>
      <c r="F13" s="58">
        <v>1704</v>
      </c>
      <c r="G13" s="128">
        <v>69</v>
      </c>
      <c r="H13" s="58">
        <v>154917</v>
      </c>
      <c r="I13" s="58">
        <v>69</v>
      </c>
      <c r="J13" s="133"/>
    </row>
    <row r="14" spans="1:11" s="9" customFormat="1" ht="15" x14ac:dyDescent="0.3">
      <c r="A14" s="58" t="s">
        <v>156</v>
      </c>
      <c r="B14" s="58">
        <v>198090</v>
      </c>
      <c r="C14" s="128">
        <v>59</v>
      </c>
      <c r="D14" s="58">
        <v>66040</v>
      </c>
      <c r="E14" s="128">
        <v>29</v>
      </c>
      <c r="F14" s="58">
        <v>3416</v>
      </c>
      <c r="G14" s="128">
        <v>54</v>
      </c>
      <c r="H14" s="58">
        <v>267546</v>
      </c>
      <c r="I14" s="58">
        <v>51</v>
      </c>
      <c r="J14" s="133"/>
    </row>
    <row r="15" spans="1:11" s="9" customFormat="1" ht="15" x14ac:dyDescent="0.3">
      <c r="A15" s="58" t="s">
        <v>32</v>
      </c>
      <c r="B15" s="58">
        <v>1367665</v>
      </c>
      <c r="C15" s="128">
        <v>59</v>
      </c>
      <c r="D15" s="58">
        <v>197240</v>
      </c>
      <c r="E15" s="128">
        <v>30</v>
      </c>
      <c r="F15" s="58">
        <v>16574</v>
      </c>
      <c r="G15" s="128">
        <v>54</v>
      </c>
      <c r="H15" s="58">
        <v>1581479</v>
      </c>
      <c r="I15" s="58">
        <v>55</v>
      </c>
      <c r="J15" s="133"/>
    </row>
    <row r="16" spans="1:11" s="9" customFormat="1" ht="26.5" customHeight="1" x14ac:dyDescent="0.3">
      <c r="A16" s="131" t="s">
        <v>78</v>
      </c>
      <c r="B16" s="131">
        <v>7551087</v>
      </c>
      <c r="C16" s="132">
        <v>176</v>
      </c>
      <c r="D16" s="131">
        <v>1081590</v>
      </c>
      <c r="E16" s="132">
        <v>93</v>
      </c>
      <c r="F16" s="131">
        <v>94785</v>
      </c>
      <c r="G16" s="132">
        <v>153</v>
      </c>
      <c r="H16" s="131">
        <v>8727462</v>
      </c>
      <c r="I16" s="131">
        <v>165</v>
      </c>
      <c r="J16" s="133"/>
    </row>
    <row r="17" spans="1:11" ht="25.5" customHeight="1" x14ac:dyDescent="0.3">
      <c r="A17" s="387" t="s">
        <v>200</v>
      </c>
      <c r="B17" s="387"/>
      <c r="C17" s="387"/>
      <c r="D17" s="387"/>
      <c r="E17" s="387"/>
      <c r="F17" s="387"/>
      <c r="G17" s="387"/>
      <c r="H17" s="387"/>
      <c r="I17" s="387"/>
      <c r="J17" s="133"/>
      <c r="K17" s="9"/>
    </row>
    <row r="18" spans="1:11" ht="15" x14ac:dyDescent="0.25">
      <c r="A18" s="58" t="s">
        <v>147</v>
      </c>
      <c r="B18" s="58">
        <v>3800638</v>
      </c>
      <c r="C18" s="128">
        <v>225</v>
      </c>
      <c r="D18" s="58">
        <v>465598</v>
      </c>
      <c r="E18" s="128">
        <v>135</v>
      </c>
      <c r="F18" s="58">
        <v>49749</v>
      </c>
      <c r="G18" s="128">
        <v>194</v>
      </c>
      <c r="H18" s="58">
        <v>4315985</v>
      </c>
      <c r="I18" s="58">
        <v>215</v>
      </c>
    </row>
    <row r="19" spans="1:11" ht="15" x14ac:dyDescent="0.25">
      <c r="A19" s="114" t="s">
        <v>148</v>
      </c>
      <c r="B19" s="115">
        <v>884704</v>
      </c>
      <c r="C19" s="130">
        <v>224</v>
      </c>
      <c r="D19" s="115">
        <v>99310</v>
      </c>
      <c r="E19" s="130">
        <v>141</v>
      </c>
      <c r="F19" s="115">
        <v>14009</v>
      </c>
      <c r="G19" s="130">
        <v>193</v>
      </c>
      <c r="H19" s="115">
        <v>998023</v>
      </c>
      <c r="I19" s="115">
        <v>216</v>
      </c>
    </row>
    <row r="20" spans="1:11" ht="15" x14ac:dyDescent="0.25">
      <c r="A20" s="114" t="s">
        <v>149</v>
      </c>
      <c r="B20" s="115">
        <v>1679120</v>
      </c>
      <c r="C20" s="130">
        <v>226</v>
      </c>
      <c r="D20" s="115">
        <v>202844</v>
      </c>
      <c r="E20" s="130">
        <v>142</v>
      </c>
      <c r="F20" s="115">
        <v>20830</v>
      </c>
      <c r="G20" s="130">
        <v>196</v>
      </c>
      <c r="H20" s="115">
        <v>1902794</v>
      </c>
      <c r="I20" s="115">
        <v>217</v>
      </c>
    </row>
    <row r="21" spans="1:11" ht="15" x14ac:dyDescent="0.25">
      <c r="A21" s="114" t="s">
        <v>150</v>
      </c>
      <c r="B21" s="115">
        <v>1236814</v>
      </c>
      <c r="C21" s="130">
        <v>225</v>
      </c>
      <c r="D21" s="115">
        <v>163444</v>
      </c>
      <c r="E21" s="130">
        <v>122</v>
      </c>
      <c r="F21" s="115">
        <v>14910</v>
      </c>
      <c r="G21" s="130">
        <v>193</v>
      </c>
      <c r="H21" s="115">
        <v>1415168</v>
      </c>
      <c r="I21" s="115">
        <v>213</v>
      </c>
    </row>
    <row r="22" spans="1:11" ht="15" x14ac:dyDescent="0.25">
      <c r="A22" s="58" t="s">
        <v>151</v>
      </c>
      <c r="B22" s="58">
        <v>884344</v>
      </c>
      <c r="C22" s="128">
        <v>210</v>
      </c>
      <c r="D22" s="58">
        <v>124424</v>
      </c>
      <c r="E22" s="128">
        <v>108</v>
      </c>
      <c r="F22" s="58">
        <v>10133</v>
      </c>
      <c r="G22" s="128">
        <v>182</v>
      </c>
      <c r="H22" s="58">
        <v>1018901</v>
      </c>
      <c r="I22" s="58">
        <v>197</v>
      </c>
    </row>
    <row r="23" spans="1:11" ht="15" x14ac:dyDescent="0.25">
      <c r="A23" s="58" t="s">
        <v>152</v>
      </c>
      <c r="B23" s="58">
        <v>583812</v>
      </c>
      <c r="C23" s="128">
        <v>177</v>
      </c>
      <c r="D23" s="58">
        <v>90776</v>
      </c>
      <c r="E23" s="128">
        <v>89</v>
      </c>
      <c r="F23" s="58">
        <v>6735</v>
      </c>
      <c r="G23" s="128">
        <v>156</v>
      </c>
      <c r="H23" s="58">
        <v>681323</v>
      </c>
      <c r="I23" s="58">
        <v>165</v>
      </c>
    </row>
    <row r="24" spans="1:11" ht="15" x14ac:dyDescent="0.25">
      <c r="A24" s="168" t="s">
        <v>153</v>
      </c>
      <c r="B24" s="58">
        <v>365006</v>
      </c>
      <c r="C24" s="128">
        <v>143</v>
      </c>
      <c r="D24" s="58">
        <v>63824</v>
      </c>
      <c r="E24" s="128">
        <v>63</v>
      </c>
      <c r="F24" s="58">
        <v>4255</v>
      </c>
      <c r="G24" s="128">
        <v>123</v>
      </c>
      <c r="H24" s="58">
        <v>433085</v>
      </c>
      <c r="I24" s="58">
        <v>131</v>
      </c>
    </row>
    <row r="25" spans="1:11" ht="15" x14ac:dyDescent="0.25">
      <c r="A25" s="58" t="s">
        <v>154</v>
      </c>
      <c r="B25" s="58">
        <v>224446</v>
      </c>
      <c r="C25" s="128">
        <v>110</v>
      </c>
      <c r="D25" s="58">
        <v>43864</v>
      </c>
      <c r="E25" s="128">
        <v>50</v>
      </c>
      <c r="F25" s="58">
        <v>2732</v>
      </c>
      <c r="G25" s="128">
        <v>95</v>
      </c>
      <c r="H25" s="58">
        <v>271042</v>
      </c>
      <c r="I25" s="58">
        <v>100</v>
      </c>
    </row>
    <row r="26" spans="1:11" ht="15" x14ac:dyDescent="0.25">
      <c r="A26" s="58" t="s">
        <v>155</v>
      </c>
      <c r="B26" s="58">
        <v>137242</v>
      </c>
      <c r="C26" s="128">
        <v>76</v>
      </c>
      <c r="D26" s="58">
        <v>29870</v>
      </c>
      <c r="E26" s="128">
        <v>37</v>
      </c>
      <c r="F26" s="58">
        <v>1805</v>
      </c>
      <c r="G26" s="128">
        <v>69</v>
      </c>
      <c r="H26" s="58">
        <v>168917</v>
      </c>
      <c r="I26" s="58">
        <v>69</v>
      </c>
    </row>
    <row r="27" spans="1:11" ht="15" x14ac:dyDescent="0.25">
      <c r="A27" s="58" t="s">
        <v>156</v>
      </c>
      <c r="B27" s="58">
        <v>215729</v>
      </c>
      <c r="C27" s="128">
        <v>59</v>
      </c>
      <c r="D27" s="58">
        <v>68619</v>
      </c>
      <c r="E27" s="128">
        <v>29</v>
      </c>
      <c r="F27" s="58">
        <v>3602</v>
      </c>
      <c r="G27" s="128">
        <v>54</v>
      </c>
      <c r="H27" s="58">
        <v>287950</v>
      </c>
      <c r="I27" s="58">
        <v>52</v>
      </c>
    </row>
    <row r="28" spans="1:11" ht="15" x14ac:dyDescent="0.25">
      <c r="A28" s="58" t="s">
        <v>32</v>
      </c>
      <c r="B28" s="58">
        <v>1350345</v>
      </c>
      <c r="C28" s="128">
        <v>59</v>
      </c>
      <c r="D28" s="58">
        <v>195222</v>
      </c>
      <c r="E28" s="128">
        <v>30</v>
      </c>
      <c r="F28" s="58">
        <v>16387</v>
      </c>
      <c r="G28" s="128">
        <v>54</v>
      </c>
      <c r="H28" s="58">
        <v>1561954</v>
      </c>
      <c r="I28" s="58">
        <v>55</v>
      </c>
    </row>
    <row r="29" spans="1:11" ht="15" x14ac:dyDescent="0.25">
      <c r="A29" s="131" t="s">
        <v>78</v>
      </c>
      <c r="B29" s="131">
        <v>7561562</v>
      </c>
      <c r="C29" s="132">
        <v>175</v>
      </c>
      <c r="D29" s="131">
        <v>1082197</v>
      </c>
      <c r="E29" s="132">
        <v>92</v>
      </c>
      <c r="F29" s="131">
        <v>95398</v>
      </c>
      <c r="G29" s="132">
        <v>152</v>
      </c>
      <c r="H29" s="131">
        <v>8739157</v>
      </c>
      <c r="I29" s="131">
        <v>165</v>
      </c>
    </row>
    <row r="30" spans="1:11" ht="25.5" customHeight="1" x14ac:dyDescent="0.3">
      <c r="A30" s="387" t="s">
        <v>208</v>
      </c>
      <c r="B30" s="387"/>
      <c r="C30" s="387"/>
      <c r="D30" s="387"/>
      <c r="E30" s="387"/>
      <c r="F30" s="387"/>
      <c r="G30" s="387"/>
      <c r="H30" s="387"/>
      <c r="I30" s="387"/>
      <c r="J30" s="133"/>
      <c r="K30" s="9"/>
    </row>
    <row r="31" spans="1:11" ht="15" x14ac:dyDescent="0.25">
      <c r="A31" s="58" t="s">
        <v>147</v>
      </c>
      <c r="B31" s="58">
        <v>3184504</v>
      </c>
      <c r="C31" s="128">
        <v>227</v>
      </c>
      <c r="D31" s="58">
        <v>365481</v>
      </c>
      <c r="E31" s="128">
        <v>123</v>
      </c>
      <c r="F31" s="58">
        <v>44237</v>
      </c>
      <c r="G31" s="128">
        <v>192</v>
      </c>
      <c r="H31" s="58">
        <v>3594222</v>
      </c>
      <c r="I31" s="58">
        <v>216</v>
      </c>
    </row>
    <row r="32" spans="1:11" ht="15" x14ac:dyDescent="0.25">
      <c r="A32" s="114" t="s">
        <v>148</v>
      </c>
      <c r="B32" s="115">
        <v>721764</v>
      </c>
      <c r="C32" s="130">
        <v>225</v>
      </c>
      <c r="D32" s="115">
        <v>76842</v>
      </c>
      <c r="E32" s="130">
        <v>127</v>
      </c>
      <c r="F32" s="115">
        <v>12965</v>
      </c>
      <c r="G32" s="130">
        <v>192</v>
      </c>
      <c r="H32" s="115">
        <v>811571</v>
      </c>
      <c r="I32" s="115">
        <v>215</v>
      </c>
    </row>
    <row r="33" spans="1:9" ht="15" x14ac:dyDescent="0.25">
      <c r="A33" s="114" t="s">
        <v>149</v>
      </c>
      <c r="B33" s="115">
        <v>1436887</v>
      </c>
      <c r="C33" s="130">
        <v>228</v>
      </c>
      <c r="D33" s="115">
        <v>163825</v>
      </c>
      <c r="E33" s="130">
        <v>128</v>
      </c>
      <c r="F33" s="115">
        <v>18643</v>
      </c>
      <c r="G33" s="130">
        <v>194</v>
      </c>
      <c r="H33" s="115">
        <v>1619355</v>
      </c>
      <c r="I33" s="115">
        <v>217</v>
      </c>
    </row>
    <row r="34" spans="1:9" ht="15" x14ac:dyDescent="0.25">
      <c r="A34" s="114" t="s">
        <v>150</v>
      </c>
      <c r="B34" s="115">
        <v>1025853</v>
      </c>
      <c r="C34" s="130">
        <v>226</v>
      </c>
      <c r="D34" s="115">
        <v>124814</v>
      </c>
      <c r="E34" s="130">
        <v>114</v>
      </c>
      <c r="F34" s="115">
        <v>12629</v>
      </c>
      <c r="G34" s="130">
        <v>191</v>
      </c>
      <c r="H34" s="115">
        <v>1163296</v>
      </c>
      <c r="I34" s="115">
        <v>214</v>
      </c>
    </row>
    <row r="35" spans="1:9" ht="15" x14ac:dyDescent="0.25">
      <c r="A35" s="58" t="s">
        <v>151</v>
      </c>
      <c r="B35" s="58">
        <v>706836</v>
      </c>
      <c r="C35" s="128">
        <v>212</v>
      </c>
      <c r="D35" s="58">
        <v>88201</v>
      </c>
      <c r="E35" s="128">
        <v>103</v>
      </c>
      <c r="F35" s="58">
        <v>7997</v>
      </c>
      <c r="G35" s="128">
        <v>180</v>
      </c>
      <c r="H35" s="58">
        <v>803034</v>
      </c>
      <c r="I35" s="58">
        <v>200</v>
      </c>
    </row>
    <row r="36" spans="1:9" ht="15" x14ac:dyDescent="0.25">
      <c r="A36" s="58" t="s">
        <v>152</v>
      </c>
      <c r="B36" s="58">
        <v>454622</v>
      </c>
      <c r="C36" s="128">
        <v>179</v>
      </c>
      <c r="D36" s="58">
        <v>61559</v>
      </c>
      <c r="E36" s="128">
        <v>86</v>
      </c>
      <c r="F36" s="58">
        <v>5150</v>
      </c>
      <c r="G36" s="128">
        <v>154</v>
      </c>
      <c r="H36" s="58">
        <v>521331</v>
      </c>
      <c r="I36" s="58">
        <v>168</v>
      </c>
    </row>
    <row r="37" spans="1:9" ht="15" x14ac:dyDescent="0.25">
      <c r="A37" s="168" t="s">
        <v>153</v>
      </c>
      <c r="B37" s="58">
        <v>275621</v>
      </c>
      <c r="C37" s="128">
        <v>145</v>
      </c>
      <c r="D37" s="58">
        <v>40360</v>
      </c>
      <c r="E37" s="128">
        <v>64</v>
      </c>
      <c r="F37" s="58">
        <v>3212</v>
      </c>
      <c r="G37" s="128">
        <v>123</v>
      </c>
      <c r="H37" s="58">
        <v>319193</v>
      </c>
      <c r="I37" s="58">
        <v>135</v>
      </c>
    </row>
    <row r="38" spans="1:9" ht="15" x14ac:dyDescent="0.25">
      <c r="A38" s="58" t="s">
        <v>154</v>
      </c>
      <c r="B38" s="58">
        <v>161366</v>
      </c>
      <c r="C38" s="128">
        <v>111</v>
      </c>
      <c r="D38" s="58">
        <v>25708</v>
      </c>
      <c r="E38" s="128">
        <v>50</v>
      </c>
      <c r="F38" s="58">
        <v>1906</v>
      </c>
      <c r="G38" s="128">
        <v>95</v>
      </c>
      <c r="H38" s="58">
        <v>188980</v>
      </c>
      <c r="I38" s="58">
        <v>103</v>
      </c>
    </row>
    <row r="39" spans="1:9" ht="15" x14ac:dyDescent="0.25">
      <c r="A39" s="58" t="s">
        <v>155</v>
      </c>
      <c r="B39" s="58">
        <v>85732</v>
      </c>
      <c r="C39" s="128">
        <v>78</v>
      </c>
      <c r="D39" s="58">
        <v>15655</v>
      </c>
      <c r="E39" s="128">
        <v>37</v>
      </c>
      <c r="F39" s="58">
        <v>1175</v>
      </c>
      <c r="G39" s="128">
        <v>69</v>
      </c>
      <c r="H39" s="58">
        <v>102562</v>
      </c>
      <c r="I39" s="58">
        <v>72</v>
      </c>
    </row>
    <row r="40" spans="1:9" ht="15" x14ac:dyDescent="0.25">
      <c r="A40" s="58" t="s">
        <v>156</v>
      </c>
      <c r="B40" s="58">
        <v>98127</v>
      </c>
      <c r="C40" s="128">
        <v>61</v>
      </c>
      <c r="D40" s="58">
        <v>27402</v>
      </c>
      <c r="E40" s="128">
        <v>30</v>
      </c>
      <c r="F40" s="58">
        <v>2035</v>
      </c>
      <c r="G40" s="128">
        <v>54</v>
      </c>
      <c r="H40" s="58">
        <v>127564</v>
      </c>
      <c r="I40" s="58">
        <v>55</v>
      </c>
    </row>
    <row r="41" spans="1:9" ht="15" x14ac:dyDescent="0.25">
      <c r="A41" s="58" t="s">
        <v>32</v>
      </c>
      <c r="B41" s="58">
        <v>2784320</v>
      </c>
      <c r="C41" s="128">
        <v>59</v>
      </c>
      <c r="D41" s="58">
        <v>481500</v>
      </c>
      <c r="E41" s="128">
        <v>30</v>
      </c>
      <c r="F41" s="58">
        <v>37765</v>
      </c>
      <c r="G41" s="128">
        <v>54</v>
      </c>
      <c r="H41" s="58">
        <v>3303585</v>
      </c>
      <c r="I41" s="58">
        <v>55</v>
      </c>
    </row>
    <row r="42" spans="1:9" ht="15" x14ac:dyDescent="0.25">
      <c r="A42" s="131" t="s">
        <v>78</v>
      </c>
      <c r="B42" s="131">
        <v>7751128</v>
      </c>
      <c r="C42" s="132">
        <v>153</v>
      </c>
      <c r="D42" s="131">
        <v>1105866</v>
      </c>
      <c r="E42" s="132">
        <v>71</v>
      </c>
      <c r="F42" s="131">
        <v>103477</v>
      </c>
      <c r="G42" s="132">
        <v>131</v>
      </c>
      <c r="H42" s="131">
        <v>8960471</v>
      </c>
      <c r="I42" s="131">
        <v>143</v>
      </c>
    </row>
    <row r="43" spans="1:9" ht="32" customHeight="1" x14ac:dyDescent="0.25">
      <c r="A43" s="387" t="s">
        <v>215</v>
      </c>
      <c r="B43" s="387"/>
      <c r="C43" s="387"/>
      <c r="D43" s="387"/>
      <c r="E43" s="387"/>
      <c r="F43" s="387"/>
      <c r="G43" s="387"/>
      <c r="H43" s="387"/>
      <c r="I43" s="387"/>
    </row>
    <row r="44" spans="1:9" ht="15" x14ac:dyDescent="0.25">
      <c r="A44" s="58" t="s">
        <v>147</v>
      </c>
      <c r="B44" s="58">
        <v>3512854</v>
      </c>
      <c r="C44" s="128">
        <v>226</v>
      </c>
      <c r="D44" s="58">
        <v>409250</v>
      </c>
      <c r="E44" s="128">
        <v>123</v>
      </c>
      <c r="F44" s="58">
        <v>48848</v>
      </c>
      <c r="G44" s="128">
        <v>192</v>
      </c>
      <c r="H44" s="58">
        <v>3970952</v>
      </c>
      <c r="I44" s="58">
        <v>215</v>
      </c>
    </row>
    <row r="45" spans="1:9" ht="15" x14ac:dyDescent="0.25">
      <c r="A45" s="114" t="s">
        <v>148</v>
      </c>
      <c r="B45" s="115">
        <v>786522</v>
      </c>
      <c r="C45" s="130">
        <v>225</v>
      </c>
      <c r="D45" s="115">
        <v>84510</v>
      </c>
      <c r="E45" s="130">
        <v>128</v>
      </c>
      <c r="F45" s="115">
        <v>13982</v>
      </c>
      <c r="G45" s="130">
        <v>192</v>
      </c>
      <c r="H45" s="115">
        <v>885014</v>
      </c>
      <c r="I45" s="115">
        <v>215</v>
      </c>
    </row>
    <row r="46" spans="1:9" ht="15" x14ac:dyDescent="0.25">
      <c r="A46" s="114" t="s">
        <v>149</v>
      </c>
      <c r="B46" s="115">
        <v>1564635</v>
      </c>
      <c r="C46" s="130">
        <v>227</v>
      </c>
      <c r="D46" s="115">
        <v>181102</v>
      </c>
      <c r="E46" s="130">
        <v>128</v>
      </c>
      <c r="F46" s="115">
        <v>20516</v>
      </c>
      <c r="G46" s="130">
        <v>194</v>
      </c>
      <c r="H46" s="115">
        <v>1766253</v>
      </c>
      <c r="I46" s="115">
        <v>217</v>
      </c>
    </row>
    <row r="47" spans="1:9" ht="15" x14ac:dyDescent="0.25">
      <c r="A47" s="114" t="s">
        <v>150</v>
      </c>
      <c r="B47" s="115">
        <v>1161697</v>
      </c>
      <c r="C47" s="130">
        <v>225</v>
      </c>
      <c r="D47" s="115">
        <v>143638</v>
      </c>
      <c r="E47" s="130">
        <v>114</v>
      </c>
      <c r="F47" s="115">
        <v>14350</v>
      </c>
      <c r="G47" s="130">
        <v>191</v>
      </c>
      <c r="H47" s="115">
        <v>1319685</v>
      </c>
      <c r="I47" s="115">
        <v>213</v>
      </c>
    </row>
    <row r="48" spans="1:9" ht="15" x14ac:dyDescent="0.25">
      <c r="A48" s="58" t="s">
        <v>151</v>
      </c>
      <c r="B48" s="58">
        <v>825473</v>
      </c>
      <c r="C48" s="128">
        <v>211</v>
      </c>
      <c r="D48" s="58">
        <v>104799</v>
      </c>
      <c r="E48" s="128">
        <v>103</v>
      </c>
      <c r="F48" s="58">
        <v>9326</v>
      </c>
      <c r="G48" s="128">
        <v>180</v>
      </c>
      <c r="H48" s="58">
        <v>939598</v>
      </c>
      <c r="I48" s="58">
        <v>198</v>
      </c>
    </row>
    <row r="49" spans="1:9" ht="15" x14ac:dyDescent="0.25">
      <c r="A49" s="58" t="s">
        <v>152</v>
      </c>
      <c r="B49" s="58">
        <v>542738</v>
      </c>
      <c r="C49" s="128">
        <v>178</v>
      </c>
      <c r="D49" s="58">
        <v>74388</v>
      </c>
      <c r="E49" s="128">
        <v>86</v>
      </c>
      <c r="F49" s="58">
        <v>6139</v>
      </c>
      <c r="G49" s="128">
        <v>154</v>
      </c>
      <c r="H49" s="58">
        <v>623265</v>
      </c>
      <c r="I49" s="58">
        <v>167</v>
      </c>
    </row>
    <row r="50" spans="1:9" ht="15" x14ac:dyDescent="0.25">
      <c r="A50" s="168" t="s">
        <v>153</v>
      </c>
      <c r="B50" s="58">
        <v>335436</v>
      </c>
      <c r="C50" s="128">
        <v>144</v>
      </c>
      <c r="D50" s="58">
        <v>49920</v>
      </c>
      <c r="E50" s="128">
        <v>64</v>
      </c>
      <c r="F50" s="58">
        <v>3915</v>
      </c>
      <c r="G50" s="128">
        <v>123</v>
      </c>
      <c r="H50" s="58">
        <v>389271</v>
      </c>
      <c r="I50" s="58">
        <v>134</v>
      </c>
    </row>
    <row r="51" spans="1:9" ht="15" x14ac:dyDescent="0.25">
      <c r="A51" s="58" t="s">
        <v>154</v>
      </c>
      <c r="B51" s="58">
        <v>201697</v>
      </c>
      <c r="C51" s="128">
        <v>111</v>
      </c>
      <c r="D51" s="58">
        <v>32892</v>
      </c>
      <c r="E51" s="128">
        <v>51</v>
      </c>
      <c r="F51" s="58">
        <v>2401</v>
      </c>
      <c r="G51" s="128">
        <v>95</v>
      </c>
      <c r="H51" s="58">
        <v>236990</v>
      </c>
      <c r="I51" s="58">
        <v>102</v>
      </c>
    </row>
    <row r="52" spans="1:9" ht="15" x14ac:dyDescent="0.25">
      <c r="A52" s="58" t="s">
        <v>155</v>
      </c>
      <c r="B52" s="58">
        <v>109332</v>
      </c>
      <c r="C52" s="128">
        <v>78</v>
      </c>
      <c r="D52" s="58">
        <v>20421</v>
      </c>
      <c r="E52" s="128">
        <v>38</v>
      </c>
      <c r="F52" s="58">
        <v>1492</v>
      </c>
      <c r="G52" s="128">
        <v>69</v>
      </c>
      <c r="H52" s="58">
        <v>131245</v>
      </c>
      <c r="I52" s="58">
        <v>71</v>
      </c>
    </row>
    <row r="53" spans="1:9" ht="15" x14ac:dyDescent="0.25">
      <c r="A53" s="58" t="s">
        <v>156</v>
      </c>
      <c r="B53" s="58">
        <v>133154</v>
      </c>
      <c r="C53" s="128">
        <v>61</v>
      </c>
      <c r="D53" s="58">
        <v>37694</v>
      </c>
      <c r="E53" s="128">
        <v>30</v>
      </c>
      <c r="F53" s="58">
        <v>2705</v>
      </c>
      <c r="G53" s="128">
        <v>54</v>
      </c>
      <c r="H53" s="58">
        <v>173553</v>
      </c>
      <c r="I53" s="58">
        <v>54</v>
      </c>
    </row>
    <row r="54" spans="1:9" ht="15" x14ac:dyDescent="0.25">
      <c r="A54" s="58" t="s">
        <v>32</v>
      </c>
      <c r="B54" s="58">
        <v>2064656</v>
      </c>
      <c r="C54" s="128">
        <v>58</v>
      </c>
      <c r="D54" s="58">
        <v>368871</v>
      </c>
      <c r="E54" s="128">
        <v>29</v>
      </c>
      <c r="F54" s="58">
        <v>22444</v>
      </c>
      <c r="G54" s="128">
        <v>54</v>
      </c>
      <c r="H54" s="58">
        <v>2455971</v>
      </c>
      <c r="I54" s="58">
        <v>54</v>
      </c>
    </row>
    <row r="55" spans="1:9" ht="15" x14ac:dyDescent="0.25">
      <c r="A55" s="131" t="s">
        <v>78</v>
      </c>
      <c r="B55" s="131">
        <v>7725340</v>
      </c>
      <c r="C55" s="132">
        <v>165</v>
      </c>
      <c r="D55" s="131">
        <v>1098235</v>
      </c>
      <c r="E55" s="132">
        <v>77</v>
      </c>
      <c r="F55" s="131">
        <v>97270</v>
      </c>
      <c r="G55" s="132">
        <v>146</v>
      </c>
      <c r="H55" s="131">
        <v>8920845</v>
      </c>
      <c r="I55" s="131">
        <v>154</v>
      </c>
    </row>
    <row r="56" spans="1:9" ht="24" customHeight="1" x14ac:dyDescent="0.25">
      <c r="A56" s="387" t="s">
        <v>220</v>
      </c>
      <c r="B56" s="387"/>
      <c r="C56" s="387"/>
      <c r="D56" s="387"/>
      <c r="E56" s="387"/>
      <c r="F56" s="387"/>
      <c r="G56" s="387"/>
      <c r="H56" s="387"/>
      <c r="I56" s="387"/>
    </row>
    <row r="57" spans="1:9" ht="15" x14ac:dyDescent="0.25">
      <c r="A57" s="58" t="s">
        <v>147</v>
      </c>
      <c r="B57" s="58">
        <v>3541404</v>
      </c>
      <c r="C57" s="128">
        <v>227</v>
      </c>
      <c r="D57" s="58">
        <v>417339</v>
      </c>
      <c r="E57" s="128">
        <v>123</v>
      </c>
      <c r="F57" s="58">
        <v>49065</v>
      </c>
      <c r="G57" s="128">
        <v>193</v>
      </c>
      <c r="H57" s="58">
        <v>4007808</v>
      </c>
      <c r="I57" s="58">
        <v>215</v>
      </c>
    </row>
    <row r="58" spans="1:9" ht="15" x14ac:dyDescent="0.25">
      <c r="A58" s="114" t="s">
        <v>148</v>
      </c>
      <c r="B58" s="115">
        <v>770728</v>
      </c>
      <c r="C58" s="130">
        <v>228</v>
      </c>
      <c r="D58" s="115">
        <v>84476</v>
      </c>
      <c r="E58" s="130">
        <v>128</v>
      </c>
      <c r="F58" s="115">
        <v>13924</v>
      </c>
      <c r="G58" s="130">
        <v>192</v>
      </c>
      <c r="H58" s="115">
        <v>869128</v>
      </c>
      <c r="I58" s="115">
        <v>217</v>
      </c>
    </row>
    <row r="59" spans="1:9" ht="15" x14ac:dyDescent="0.25">
      <c r="A59" s="114" t="s">
        <v>149</v>
      </c>
      <c r="B59" s="115">
        <v>1581751</v>
      </c>
      <c r="C59" s="130">
        <v>227</v>
      </c>
      <c r="D59" s="115">
        <v>184640</v>
      </c>
      <c r="E59" s="130">
        <v>128</v>
      </c>
      <c r="F59" s="115">
        <v>20617</v>
      </c>
      <c r="G59" s="130">
        <v>194</v>
      </c>
      <c r="H59" s="115">
        <v>1787008</v>
      </c>
      <c r="I59" s="115">
        <v>217</v>
      </c>
    </row>
    <row r="60" spans="1:9" ht="15" x14ac:dyDescent="0.25">
      <c r="A60" s="114" t="s">
        <v>150</v>
      </c>
      <c r="B60" s="115">
        <v>1188925</v>
      </c>
      <c r="C60" s="130">
        <v>225</v>
      </c>
      <c r="D60" s="115">
        <v>148223</v>
      </c>
      <c r="E60" s="130">
        <v>114</v>
      </c>
      <c r="F60" s="115">
        <v>14524</v>
      </c>
      <c r="G60" s="130">
        <v>191</v>
      </c>
      <c r="H60" s="115">
        <v>1351672</v>
      </c>
      <c r="I60" s="115">
        <v>213</v>
      </c>
    </row>
    <row r="61" spans="1:9" ht="15" x14ac:dyDescent="0.25">
      <c r="A61" s="58" t="s">
        <v>151</v>
      </c>
      <c r="B61" s="58">
        <v>850128</v>
      </c>
      <c r="C61" s="128">
        <v>210</v>
      </c>
      <c r="D61" s="58">
        <v>109095</v>
      </c>
      <c r="E61" s="128">
        <v>103</v>
      </c>
      <c r="F61" s="58">
        <v>9510</v>
      </c>
      <c r="G61" s="128">
        <v>180</v>
      </c>
      <c r="H61" s="58">
        <v>968733</v>
      </c>
      <c r="I61" s="58">
        <v>198</v>
      </c>
    </row>
    <row r="62" spans="1:9" ht="15" x14ac:dyDescent="0.25">
      <c r="A62" s="58" t="s">
        <v>152</v>
      </c>
      <c r="B62" s="58">
        <v>562368</v>
      </c>
      <c r="C62" s="128">
        <v>178</v>
      </c>
      <c r="D62" s="58">
        <v>77771</v>
      </c>
      <c r="E62" s="128">
        <v>85</v>
      </c>
      <c r="F62" s="58">
        <v>6249</v>
      </c>
      <c r="G62" s="128">
        <v>154</v>
      </c>
      <c r="H62" s="58">
        <v>646388</v>
      </c>
      <c r="I62" s="58">
        <v>166</v>
      </c>
    </row>
    <row r="63" spans="1:9" ht="15" x14ac:dyDescent="0.25">
      <c r="A63" s="168" t="s">
        <v>153</v>
      </c>
      <c r="B63" s="58">
        <v>348669</v>
      </c>
      <c r="C63" s="128">
        <v>144</v>
      </c>
      <c r="D63" s="58">
        <v>52296</v>
      </c>
      <c r="E63" s="128">
        <v>64</v>
      </c>
      <c r="F63" s="58">
        <v>4010</v>
      </c>
      <c r="G63" s="128">
        <v>123</v>
      </c>
      <c r="H63" s="58">
        <v>404975</v>
      </c>
      <c r="I63" s="58">
        <v>133</v>
      </c>
    </row>
    <row r="64" spans="1:9" ht="15" x14ac:dyDescent="0.25">
      <c r="A64" s="58" t="s">
        <v>154</v>
      </c>
      <c r="B64" s="58">
        <v>210005</v>
      </c>
      <c r="C64" s="128">
        <v>110</v>
      </c>
      <c r="D64" s="58">
        <v>34466</v>
      </c>
      <c r="E64" s="128">
        <v>51</v>
      </c>
      <c r="F64" s="58">
        <v>2453</v>
      </c>
      <c r="G64" s="128">
        <v>95</v>
      </c>
      <c r="H64" s="58">
        <v>246924</v>
      </c>
      <c r="I64" s="58">
        <v>102</v>
      </c>
    </row>
    <row r="65" spans="1:9" ht="15" x14ac:dyDescent="0.25">
      <c r="A65" s="58" t="s">
        <v>155</v>
      </c>
      <c r="B65" s="58">
        <v>114202</v>
      </c>
      <c r="C65" s="128">
        <v>78</v>
      </c>
      <c r="D65" s="58">
        <v>21323</v>
      </c>
      <c r="E65" s="128">
        <v>37</v>
      </c>
      <c r="F65" s="58">
        <v>1521</v>
      </c>
      <c r="G65" s="128">
        <v>69</v>
      </c>
      <c r="H65" s="58">
        <v>137046</v>
      </c>
      <c r="I65" s="58">
        <v>71</v>
      </c>
    </row>
    <row r="66" spans="1:9" ht="15" x14ac:dyDescent="0.25">
      <c r="A66" s="58" t="s">
        <v>156</v>
      </c>
      <c r="B66" s="58">
        <v>140188</v>
      </c>
      <c r="C66" s="128">
        <v>60</v>
      </c>
      <c r="D66" s="58">
        <v>39649</v>
      </c>
      <c r="E66" s="128">
        <v>30</v>
      </c>
      <c r="F66" s="58">
        <v>2795</v>
      </c>
      <c r="G66" s="128">
        <v>54</v>
      </c>
      <c r="H66" s="58">
        <v>182632</v>
      </c>
      <c r="I66" s="58">
        <v>54</v>
      </c>
    </row>
    <row r="67" spans="1:9" ht="15" x14ac:dyDescent="0.25">
      <c r="A67" s="58" t="s">
        <v>32</v>
      </c>
      <c r="B67" s="58">
        <v>1884064</v>
      </c>
      <c r="C67" s="128">
        <v>58</v>
      </c>
      <c r="D67" s="58">
        <v>334675</v>
      </c>
      <c r="E67" s="128">
        <v>29</v>
      </c>
      <c r="F67" s="58">
        <v>20323</v>
      </c>
      <c r="G67" s="128">
        <v>54</v>
      </c>
      <c r="H67" s="58">
        <v>2239062</v>
      </c>
      <c r="I67" s="58">
        <v>53</v>
      </c>
    </row>
    <row r="68" spans="1:9" ht="15" x14ac:dyDescent="0.25">
      <c r="A68" s="131" t="s">
        <v>78</v>
      </c>
      <c r="B68" s="131">
        <v>7651028</v>
      </c>
      <c r="C68" s="132">
        <v>167</v>
      </c>
      <c r="D68" s="131">
        <v>1086614</v>
      </c>
      <c r="E68" s="132">
        <v>79</v>
      </c>
      <c r="F68" s="131">
        <v>95926</v>
      </c>
      <c r="G68" s="132">
        <v>148</v>
      </c>
      <c r="H68" s="131">
        <v>8833568</v>
      </c>
      <c r="I68" s="131">
        <v>156</v>
      </c>
    </row>
    <row r="69" spans="1:9" ht="29.5" customHeight="1" x14ac:dyDescent="0.25">
      <c r="A69" s="387" t="s">
        <v>227</v>
      </c>
      <c r="B69" s="387"/>
      <c r="C69" s="387"/>
      <c r="D69" s="387"/>
      <c r="E69" s="387"/>
      <c r="F69" s="387"/>
      <c r="G69" s="387"/>
      <c r="H69" s="387"/>
      <c r="I69" s="387"/>
    </row>
    <row r="70" spans="1:9" ht="15" x14ac:dyDescent="0.25">
      <c r="A70" s="58" t="s">
        <v>147</v>
      </c>
      <c r="B70" s="58">
        <v>3557431</v>
      </c>
      <c r="C70" s="128">
        <v>226</v>
      </c>
      <c r="D70" s="58">
        <v>420135</v>
      </c>
      <c r="E70" s="128">
        <v>123</v>
      </c>
      <c r="F70" s="58">
        <v>49199</v>
      </c>
      <c r="G70" s="128">
        <v>193</v>
      </c>
      <c r="H70" s="58">
        <v>4026765</v>
      </c>
      <c r="I70" s="58">
        <v>215</v>
      </c>
    </row>
    <row r="71" spans="1:9" ht="15" x14ac:dyDescent="0.25">
      <c r="A71" s="114" t="s">
        <v>148</v>
      </c>
      <c r="B71" s="115">
        <v>764132</v>
      </c>
      <c r="C71" s="130">
        <v>227</v>
      </c>
      <c r="D71" s="115">
        <v>83765</v>
      </c>
      <c r="E71" s="130">
        <v>129</v>
      </c>
      <c r="F71" s="115">
        <v>13843</v>
      </c>
      <c r="G71" s="130">
        <v>193</v>
      </c>
      <c r="H71" s="115">
        <v>861740</v>
      </c>
      <c r="I71" s="115">
        <v>217</v>
      </c>
    </row>
    <row r="72" spans="1:9" ht="15" x14ac:dyDescent="0.25">
      <c r="A72" s="114" t="s">
        <v>149</v>
      </c>
      <c r="B72" s="115">
        <v>1589063</v>
      </c>
      <c r="C72" s="130">
        <v>227</v>
      </c>
      <c r="D72" s="115">
        <v>185679</v>
      </c>
      <c r="E72" s="130">
        <v>128</v>
      </c>
      <c r="F72" s="115">
        <v>20674</v>
      </c>
      <c r="G72" s="130">
        <v>194</v>
      </c>
      <c r="H72" s="115">
        <v>1795416</v>
      </c>
      <c r="I72" s="115">
        <v>216</v>
      </c>
    </row>
    <row r="73" spans="1:9" ht="15" x14ac:dyDescent="0.25">
      <c r="A73" s="114" t="s">
        <v>150</v>
      </c>
      <c r="B73" s="115">
        <v>1204236</v>
      </c>
      <c r="C73" s="130">
        <v>224</v>
      </c>
      <c r="D73" s="115">
        <v>150691</v>
      </c>
      <c r="E73" s="130">
        <v>114</v>
      </c>
      <c r="F73" s="115">
        <v>14682</v>
      </c>
      <c r="G73" s="130">
        <v>191</v>
      </c>
      <c r="H73" s="115">
        <v>1369609</v>
      </c>
      <c r="I73" s="115">
        <v>212</v>
      </c>
    </row>
    <row r="74" spans="1:9" ht="15" x14ac:dyDescent="0.25">
      <c r="A74" s="58" t="s">
        <v>151</v>
      </c>
      <c r="B74" s="58">
        <v>865795</v>
      </c>
      <c r="C74" s="128">
        <v>210</v>
      </c>
      <c r="D74" s="58">
        <v>111662</v>
      </c>
      <c r="E74" s="128">
        <v>103</v>
      </c>
      <c r="F74" s="58">
        <v>9648</v>
      </c>
      <c r="G74" s="128">
        <v>180</v>
      </c>
      <c r="H74" s="58">
        <v>987105</v>
      </c>
      <c r="I74" s="58">
        <v>197</v>
      </c>
    </row>
    <row r="75" spans="1:9" ht="15" x14ac:dyDescent="0.25">
      <c r="A75" s="58" t="s">
        <v>152</v>
      </c>
      <c r="B75" s="58">
        <v>575731</v>
      </c>
      <c r="C75" s="128">
        <v>177</v>
      </c>
      <c r="D75" s="58">
        <v>79907</v>
      </c>
      <c r="E75" s="128">
        <v>86</v>
      </c>
      <c r="F75" s="58">
        <v>6360</v>
      </c>
      <c r="G75" s="128">
        <v>154</v>
      </c>
      <c r="H75" s="58">
        <v>661998</v>
      </c>
      <c r="I75" s="58">
        <v>166</v>
      </c>
    </row>
    <row r="76" spans="1:9" ht="15" x14ac:dyDescent="0.25">
      <c r="A76" s="168" t="s">
        <v>153</v>
      </c>
      <c r="B76" s="58">
        <v>358568</v>
      </c>
      <c r="C76" s="128">
        <v>143</v>
      </c>
      <c r="D76" s="58">
        <v>53855</v>
      </c>
      <c r="E76" s="128">
        <v>64</v>
      </c>
      <c r="F76" s="58">
        <v>4077</v>
      </c>
      <c r="G76" s="128">
        <v>123</v>
      </c>
      <c r="H76" s="58">
        <v>416500</v>
      </c>
      <c r="I76" s="58">
        <v>133</v>
      </c>
    </row>
    <row r="77" spans="1:9" ht="15" x14ac:dyDescent="0.25">
      <c r="A77" s="58" t="s">
        <v>154</v>
      </c>
      <c r="B77" s="58">
        <v>216843</v>
      </c>
      <c r="C77" s="128">
        <v>110</v>
      </c>
      <c r="D77" s="58">
        <v>35649</v>
      </c>
      <c r="E77" s="128">
        <v>51</v>
      </c>
      <c r="F77" s="58">
        <v>2499</v>
      </c>
      <c r="G77" s="128">
        <v>95</v>
      </c>
      <c r="H77" s="58">
        <v>254991</v>
      </c>
      <c r="I77" s="58">
        <v>101</v>
      </c>
    </row>
    <row r="78" spans="1:9" ht="15" x14ac:dyDescent="0.25">
      <c r="A78" s="58" t="s">
        <v>155</v>
      </c>
      <c r="B78" s="58">
        <v>118212</v>
      </c>
      <c r="C78" s="128">
        <v>77</v>
      </c>
      <c r="D78" s="58">
        <v>22029</v>
      </c>
      <c r="E78" s="128">
        <v>37</v>
      </c>
      <c r="F78" s="58">
        <v>1558</v>
      </c>
      <c r="G78" s="128">
        <v>69</v>
      </c>
      <c r="H78" s="58">
        <v>141799</v>
      </c>
      <c r="I78" s="58">
        <v>71</v>
      </c>
    </row>
    <row r="79" spans="1:9" ht="15" x14ac:dyDescent="0.25">
      <c r="A79" s="58" t="s">
        <v>156</v>
      </c>
      <c r="B79" s="58">
        <v>146563</v>
      </c>
      <c r="C79" s="128">
        <v>60</v>
      </c>
      <c r="D79" s="58">
        <v>41553</v>
      </c>
      <c r="E79" s="128">
        <v>30</v>
      </c>
      <c r="F79" s="58">
        <v>2863</v>
      </c>
      <c r="G79" s="128">
        <v>54</v>
      </c>
      <c r="H79" s="58">
        <v>190979</v>
      </c>
      <c r="I79" s="58">
        <v>54</v>
      </c>
    </row>
    <row r="80" spans="1:9" ht="15" x14ac:dyDescent="0.25">
      <c r="A80" s="58" t="s">
        <v>32</v>
      </c>
      <c r="B80" s="58">
        <v>1744022</v>
      </c>
      <c r="C80" s="128">
        <v>58</v>
      </c>
      <c r="D80" s="58">
        <v>303163</v>
      </c>
      <c r="E80" s="128">
        <v>29</v>
      </c>
      <c r="F80" s="58">
        <v>18544</v>
      </c>
      <c r="G80" s="128">
        <v>54</v>
      </c>
      <c r="H80" s="58">
        <v>2065729</v>
      </c>
      <c r="I80" s="58">
        <v>53</v>
      </c>
    </row>
    <row r="81" spans="1:9" ht="15" x14ac:dyDescent="0.25">
      <c r="A81" s="131" t="s">
        <v>78</v>
      </c>
      <c r="B81" s="131">
        <v>7583165</v>
      </c>
      <c r="C81" s="132">
        <v>169</v>
      </c>
      <c r="D81" s="131">
        <v>1067953</v>
      </c>
      <c r="E81" s="132">
        <v>81</v>
      </c>
      <c r="F81" s="131">
        <v>94748</v>
      </c>
      <c r="G81" s="132">
        <v>150</v>
      </c>
      <c r="H81" s="131">
        <v>8745866</v>
      </c>
      <c r="I81" s="131">
        <v>158</v>
      </c>
    </row>
    <row r="83" spans="1:9" x14ac:dyDescent="0.25">
      <c r="A83" s="321" t="str">
        <f>+INDICE!B10</f>
        <v xml:space="preserve"> Lettura dati 24 luglio 2023</v>
      </c>
    </row>
  </sheetData>
  <mergeCells count="11">
    <mergeCell ref="A69:I69"/>
    <mergeCell ref="A56:I56"/>
    <mergeCell ref="A43:I43"/>
    <mergeCell ref="A30:I30"/>
    <mergeCell ref="A17:I17"/>
    <mergeCell ref="A1:I1"/>
    <mergeCell ref="A4:I4"/>
    <mergeCell ref="B2:C2"/>
    <mergeCell ref="D2:E2"/>
    <mergeCell ref="F2:G2"/>
    <mergeCell ref="H2:I2"/>
  </mergeCells>
  <pageMargins left="0.70866141732283472" right="0.70866141732283472" top="0.74803149606299213" bottom="0.15748031496062992" header="0.31496062992125984" footer="0.31496062992125984"/>
  <pageSetup paperSize="9" scale="36"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tabSelected="1" view="pageBreakPreview" topLeftCell="A14"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3" bestFit="1" customWidth="1"/>
    <col min="18" max="18" width="23.453125" style="93" customWidth="1"/>
    <col min="19" max="19" width="13.453125" style="93" bestFit="1" customWidth="1"/>
    <col min="20" max="20" width="17.90625" style="93" bestFit="1" customWidth="1"/>
    <col min="21" max="22" width="13.36328125" style="93" bestFit="1" customWidth="1"/>
    <col min="23" max="23" width="13.26953125" style="93"/>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6"/>
      <c r="B2" s="380" t="s">
        <v>36</v>
      </c>
      <c r="C2" s="380"/>
      <c r="D2" s="380"/>
      <c r="E2" s="380"/>
      <c r="F2" s="380"/>
      <c r="G2" s="380"/>
      <c r="H2" s="380"/>
      <c r="I2" s="380"/>
      <c r="J2" s="380"/>
      <c r="K2" s="380"/>
      <c r="L2" s="380"/>
      <c r="M2" s="380"/>
      <c r="N2" s="380"/>
      <c r="O2" s="380"/>
      <c r="P2" s="380"/>
      <c r="Q2" s="207"/>
    </row>
    <row r="3" spans="1:23" ht="28.5" customHeight="1" x14ac:dyDescent="0.35">
      <c r="A3" s="392" t="s">
        <v>74</v>
      </c>
      <c r="B3" s="378" t="s">
        <v>3</v>
      </c>
      <c r="C3" s="378"/>
      <c r="D3" s="379"/>
      <c r="E3" s="378" t="s">
        <v>22</v>
      </c>
      <c r="F3" s="378"/>
      <c r="G3" s="379"/>
      <c r="H3" s="378" t="s">
        <v>23</v>
      </c>
      <c r="I3" s="378"/>
      <c r="J3" s="379"/>
      <c r="K3" s="378" t="s">
        <v>70</v>
      </c>
      <c r="L3" s="378"/>
      <c r="M3" s="379"/>
      <c r="N3" s="378" t="s">
        <v>86</v>
      </c>
      <c r="O3" s="378"/>
      <c r="P3" s="379"/>
      <c r="Q3" s="207"/>
    </row>
    <row r="4" spans="1:23" s="139" customFormat="1" ht="100" customHeight="1" thickBot="1" x14ac:dyDescent="0.4">
      <c r="A4" s="356"/>
      <c r="B4" s="124" t="s">
        <v>114</v>
      </c>
      <c r="C4" s="124" t="s">
        <v>106</v>
      </c>
      <c r="D4" s="124" t="s">
        <v>107</v>
      </c>
      <c r="E4" s="124" t="s">
        <v>114</v>
      </c>
      <c r="F4" s="124" t="s">
        <v>106</v>
      </c>
      <c r="G4" s="124" t="s">
        <v>107</v>
      </c>
      <c r="H4" s="124" t="s">
        <v>114</v>
      </c>
      <c r="I4" s="124" t="s">
        <v>106</v>
      </c>
      <c r="J4" s="124" t="s">
        <v>107</v>
      </c>
      <c r="K4" s="124" t="s">
        <v>114</v>
      </c>
      <c r="L4" s="124" t="s">
        <v>106</v>
      </c>
      <c r="M4" s="124" t="s">
        <v>107</v>
      </c>
      <c r="N4" s="124" t="s">
        <v>114</v>
      </c>
      <c r="O4" s="124" t="s">
        <v>106</v>
      </c>
      <c r="P4" s="124" t="s">
        <v>107</v>
      </c>
      <c r="Q4" s="207"/>
      <c r="R4" s="93"/>
      <c r="S4" s="93"/>
      <c r="T4" s="93"/>
      <c r="U4" s="93"/>
      <c r="V4" s="93"/>
      <c r="W4" s="93"/>
    </row>
    <row r="5" spans="1:23" ht="18" customHeight="1" thickTop="1" x14ac:dyDescent="0.35">
      <c r="A5" s="58" t="s">
        <v>53</v>
      </c>
      <c r="B5" s="58">
        <v>2231461</v>
      </c>
      <c r="C5" s="208">
        <v>1.69</v>
      </c>
      <c r="D5" s="58">
        <v>330</v>
      </c>
      <c r="E5" s="58">
        <v>2235019</v>
      </c>
      <c r="F5" s="208">
        <v>1.69</v>
      </c>
      <c r="G5" s="58">
        <v>330</v>
      </c>
      <c r="H5" s="58">
        <v>2277773</v>
      </c>
      <c r="I5" s="208">
        <v>1.7</v>
      </c>
      <c r="J5" s="58">
        <v>331</v>
      </c>
      <c r="K5" s="58">
        <v>2277103</v>
      </c>
      <c r="L5" s="208">
        <v>1.7</v>
      </c>
      <c r="M5" s="58">
        <v>331</v>
      </c>
      <c r="N5" s="58">
        <v>2260629</v>
      </c>
      <c r="O5" s="208">
        <v>1.69</v>
      </c>
      <c r="P5" s="58">
        <v>331</v>
      </c>
    </row>
    <row r="6" spans="1:23" ht="18" customHeight="1" x14ac:dyDescent="0.35">
      <c r="A6" s="114" t="s">
        <v>55</v>
      </c>
      <c r="B6" s="115">
        <v>511465</v>
      </c>
      <c r="C6" s="209">
        <v>1.71</v>
      </c>
      <c r="D6" s="115">
        <v>331</v>
      </c>
      <c r="E6" s="115">
        <v>512123</v>
      </c>
      <c r="F6" s="209">
        <v>1.71</v>
      </c>
      <c r="G6" s="115">
        <v>330</v>
      </c>
      <c r="H6" s="115">
        <v>547514</v>
      </c>
      <c r="I6" s="209">
        <v>1.73</v>
      </c>
      <c r="J6" s="115">
        <v>334</v>
      </c>
      <c r="K6" s="115">
        <v>545584</v>
      </c>
      <c r="L6" s="209">
        <v>1.73</v>
      </c>
      <c r="M6" s="115">
        <v>335</v>
      </c>
      <c r="N6" s="115">
        <v>524264</v>
      </c>
      <c r="O6" s="209">
        <v>1.73</v>
      </c>
      <c r="P6" s="115">
        <v>335</v>
      </c>
    </row>
    <row r="7" spans="1:23" ht="18" customHeight="1" x14ac:dyDescent="0.35">
      <c r="A7" s="114" t="s">
        <v>41</v>
      </c>
      <c r="B7" s="115">
        <v>940602</v>
      </c>
      <c r="C7" s="209">
        <v>1.75</v>
      </c>
      <c r="D7" s="115">
        <v>344</v>
      </c>
      <c r="E7" s="115">
        <v>941637</v>
      </c>
      <c r="F7" s="209">
        <v>1.75</v>
      </c>
      <c r="G7" s="115">
        <v>344</v>
      </c>
      <c r="H7" s="115">
        <v>947741</v>
      </c>
      <c r="I7" s="209">
        <v>1.75</v>
      </c>
      <c r="J7" s="115">
        <v>344</v>
      </c>
      <c r="K7" s="115">
        <v>948374</v>
      </c>
      <c r="L7" s="209">
        <v>1.75</v>
      </c>
      <c r="M7" s="115">
        <v>344</v>
      </c>
      <c r="N7" s="115">
        <v>949305</v>
      </c>
      <c r="O7" s="209">
        <v>1.75</v>
      </c>
      <c r="P7" s="115">
        <v>345</v>
      </c>
    </row>
    <row r="8" spans="1:23" ht="18" customHeight="1" x14ac:dyDescent="0.35">
      <c r="A8" s="114" t="s">
        <v>42</v>
      </c>
      <c r="B8" s="115">
        <v>779394</v>
      </c>
      <c r="C8" s="209">
        <v>1.61</v>
      </c>
      <c r="D8" s="115">
        <v>312</v>
      </c>
      <c r="E8" s="115">
        <v>781259</v>
      </c>
      <c r="F8" s="209">
        <v>1.61</v>
      </c>
      <c r="G8" s="115">
        <v>312</v>
      </c>
      <c r="H8" s="115">
        <v>782518</v>
      </c>
      <c r="I8" s="209">
        <v>1.61</v>
      </c>
      <c r="J8" s="115">
        <v>312</v>
      </c>
      <c r="K8" s="115">
        <v>783145</v>
      </c>
      <c r="L8" s="209">
        <v>1.61</v>
      </c>
      <c r="M8" s="115">
        <v>312</v>
      </c>
      <c r="N8" s="115">
        <v>787060</v>
      </c>
      <c r="O8" s="209">
        <v>1.61</v>
      </c>
      <c r="P8" s="115">
        <v>312</v>
      </c>
    </row>
    <row r="9" spans="1:23" ht="18" customHeight="1" x14ac:dyDescent="0.35">
      <c r="A9" s="58" t="s">
        <v>43</v>
      </c>
      <c r="B9" s="58">
        <v>606817</v>
      </c>
      <c r="C9" s="210">
        <v>1.56</v>
      </c>
      <c r="D9" s="58">
        <v>282</v>
      </c>
      <c r="E9" s="58">
        <v>608412</v>
      </c>
      <c r="F9" s="210">
        <v>1.56</v>
      </c>
      <c r="G9" s="58">
        <v>281</v>
      </c>
      <c r="H9" s="58">
        <v>609515</v>
      </c>
      <c r="I9" s="210">
        <v>1.56</v>
      </c>
      <c r="J9" s="58">
        <v>281</v>
      </c>
      <c r="K9" s="58">
        <v>610216</v>
      </c>
      <c r="L9" s="210">
        <v>1.56</v>
      </c>
      <c r="M9" s="58">
        <v>281</v>
      </c>
      <c r="N9" s="58">
        <v>613788</v>
      </c>
      <c r="O9" s="210">
        <v>1.56</v>
      </c>
      <c r="P9" s="58">
        <v>281</v>
      </c>
    </row>
    <row r="10" spans="1:23" ht="18" customHeight="1" x14ac:dyDescent="0.35">
      <c r="A10" s="58" t="s">
        <v>44</v>
      </c>
      <c r="B10" s="58">
        <v>432190</v>
      </c>
      <c r="C10" s="210">
        <v>1.54</v>
      </c>
      <c r="D10" s="58">
        <v>235</v>
      </c>
      <c r="E10" s="58">
        <v>433165</v>
      </c>
      <c r="F10" s="210">
        <v>1.53</v>
      </c>
      <c r="G10" s="58">
        <v>235</v>
      </c>
      <c r="H10" s="58">
        <v>434094</v>
      </c>
      <c r="I10" s="210">
        <v>1.53</v>
      </c>
      <c r="J10" s="58">
        <v>235</v>
      </c>
      <c r="K10" s="58">
        <v>434214</v>
      </c>
      <c r="L10" s="210">
        <v>1.53</v>
      </c>
      <c r="M10" s="58">
        <v>235</v>
      </c>
      <c r="N10" s="58">
        <v>437388</v>
      </c>
      <c r="O10" s="210">
        <v>1.53</v>
      </c>
      <c r="P10" s="58">
        <v>235</v>
      </c>
    </row>
    <row r="11" spans="1:23" ht="18" customHeight="1" x14ac:dyDescent="0.35">
      <c r="A11" s="58" t="s">
        <v>45</v>
      </c>
      <c r="B11" s="58">
        <v>287686</v>
      </c>
      <c r="C11" s="210">
        <v>1.52</v>
      </c>
      <c r="D11" s="58">
        <v>183</v>
      </c>
      <c r="E11" s="58">
        <v>288210</v>
      </c>
      <c r="F11" s="210">
        <v>1.52</v>
      </c>
      <c r="G11" s="58">
        <v>183</v>
      </c>
      <c r="H11" s="58">
        <v>288965</v>
      </c>
      <c r="I11" s="210">
        <v>1.52</v>
      </c>
      <c r="J11" s="58">
        <v>183</v>
      </c>
      <c r="K11" s="58">
        <v>289094</v>
      </c>
      <c r="L11" s="210">
        <v>1.52</v>
      </c>
      <c r="M11" s="58">
        <v>182</v>
      </c>
      <c r="N11" s="58">
        <v>291246</v>
      </c>
      <c r="O11" s="210">
        <v>1.51</v>
      </c>
      <c r="P11" s="58">
        <v>182</v>
      </c>
    </row>
    <row r="12" spans="1:23" ht="18" customHeight="1" x14ac:dyDescent="0.35">
      <c r="A12" s="58" t="s">
        <v>46</v>
      </c>
      <c r="B12" s="58">
        <v>181393</v>
      </c>
      <c r="C12" s="210">
        <v>1.51</v>
      </c>
      <c r="D12" s="58">
        <v>140</v>
      </c>
      <c r="E12" s="58">
        <v>181091</v>
      </c>
      <c r="F12" s="210">
        <v>1.51</v>
      </c>
      <c r="G12" s="58">
        <v>140</v>
      </c>
      <c r="H12" s="58">
        <v>184663</v>
      </c>
      <c r="I12" s="210">
        <v>1.51</v>
      </c>
      <c r="J12" s="58">
        <v>139</v>
      </c>
      <c r="K12" s="58">
        <v>185420</v>
      </c>
      <c r="L12" s="210">
        <v>1.51</v>
      </c>
      <c r="M12" s="58">
        <v>139</v>
      </c>
      <c r="N12" s="58">
        <v>187471</v>
      </c>
      <c r="O12" s="210">
        <v>1.51</v>
      </c>
      <c r="P12" s="58">
        <v>138</v>
      </c>
    </row>
    <row r="13" spans="1:23" ht="18" customHeight="1" x14ac:dyDescent="0.35">
      <c r="A13" s="58" t="s">
        <v>47</v>
      </c>
      <c r="B13" s="58">
        <v>114385</v>
      </c>
      <c r="C13" s="210">
        <v>1.5</v>
      </c>
      <c r="D13" s="58">
        <v>96</v>
      </c>
      <c r="E13" s="58">
        <v>114100</v>
      </c>
      <c r="F13" s="210">
        <v>1.5</v>
      </c>
      <c r="G13" s="58">
        <v>96</v>
      </c>
      <c r="H13" s="58">
        <v>116730</v>
      </c>
      <c r="I13" s="210">
        <v>1.5</v>
      </c>
      <c r="J13" s="58">
        <v>96</v>
      </c>
      <c r="K13" s="58">
        <v>117433</v>
      </c>
      <c r="L13" s="210">
        <v>1.5</v>
      </c>
      <c r="M13" s="58">
        <v>96</v>
      </c>
      <c r="N13" s="58">
        <v>118875</v>
      </c>
      <c r="O13" s="210">
        <v>1.5</v>
      </c>
      <c r="P13" s="58">
        <v>95</v>
      </c>
    </row>
    <row r="14" spans="1:23" ht="18" customHeight="1" x14ac:dyDescent="0.35">
      <c r="A14" s="58" t="s">
        <v>48</v>
      </c>
      <c r="B14" s="58">
        <v>183788</v>
      </c>
      <c r="C14" s="210">
        <v>1.47</v>
      </c>
      <c r="D14" s="58">
        <v>72</v>
      </c>
      <c r="E14" s="58">
        <v>183891</v>
      </c>
      <c r="F14" s="210">
        <v>1.47</v>
      </c>
      <c r="G14" s="58">
        <v>72</v>
      </c>
      <c r="H14" s="58">
        <v>195125</v>
      </c>
      <c r="I14" s="210">
        <v>1.47</v>
      </c>
      <c r="J14" s="58">
        <v>71</v>
      </c>
      <c r="K14" s="58">
        <v>198668</v>
      </c>
      <c r="L14" s="210">
        <v>1.47</v>
      </c>
      <c r="M14" s="58">
        <v>71</v>
      </c>
      <c r="N14" s="58">
        <v>203457</v>
      </c>
      <c r="O14" s="210">
        <v>1.47</v>
      </c>
      <c r="P14" s="58">
        <v>71</v>
      </c>
    </row>
    <row r="15" spans="1:23" ht="18" customHeight="1" x14ac:dyDescent="0.35">
      <c r="A15" s="58" t="s">
        <v>32</v>
      </c>
      <c r="B15" s="58">
        <v>1139926</v>
      </c>
      <c r="C15" s="210">
        <v>1.48</v>
      </c>
      <c r="D15" s="58">
        <v>74</v>
      </c>
      <c r="E15" s="58">
        <v>1136665</v>
      </c>
      <c r="F15" s="210">
        <v>1.48</v>
      </c>
      <c r="G15" s="58">
        <v>74</v>
      </c>
      <c r="H15" s="58">
        <v>1117290</v>
      </c>
      <c r="I15" s="210">
        <v>1.48</v>
      </c>
      <c r="J15" s="58">
        <v>73</v>
      </c>
      <c r="K15" s="58">
        <v>1110432</v>
      </c>
      <c r="L15" s="210">
        <v>1.48</v>
      </c>
      <c r="M15" s="58">
        <v>73</v>
      </c>
      <c r="N15" s="58">
        <v>1084452</v>
      </c>
      <c r="O15" s="210">
        <v>1.48</v>
      </c>
      <c r="P15" s="58">
        <v>73</v>
      </c>
    </row>
    <row r="16" spans="1:23" ht="18" customHeight="1" thickBot="1" x14ac:dyDescent="0.4">
      <c r="A16" s="113" t="s">
        <v>54</v>
      </c>
      <c r="B16" s="113">
        <v>5177646</v>
      </c>
      <c r="C16" s="211">
        <v>1.59</v>
      </c>
      <c r="D16" s="113">
        <v>231</v>
      </c>
      <c r="E16" s="113">
        <v>5180553</v>
      </c>
      <c r="F16" s="211">
        <v>1.59</v>
      </c>
      <c r="G16" s="113">
        <v>231</v>
      </c>
      <c r="H16" s="113">
        <v>5224155</v>
      </c>
      <c r="I16" s="211">
        <v>1.59</v>
      </c>
      <c r="J16" s="113">
        <v>232</v>
      </c>
      <c r="K16" s="113">
        <v>5222580</v>
      </c>
      <c r="L16" s="211">
        <v>1.59</v>
      </c>
      <c r="M16" s="113">
        <v>232</v>
      </c>
      <c r="N16" s="113">
        <v>5197306</v>
      </c>
      <c r="O16" s="211">
        <v>1.59</v>
      </c>
      <c r="P16" s="113">
        <v>232</v>
      </c>
    </row>
    <row r="17" spans="1:23" ht="23" customHeight="1" thickTop="1" x14ac:dyDescent="0.35">
      <c r="A17" s="212"/>
      <c r="B17" s="213"/>
      <c r="C17" s="214"/>
      <c r="D17" s="215"/>
      <c r="E17" s="216"/>
      <c r="F17" s="115"/>
      <c r="G17" s="115"/>
      <c r="H17" s="216"/>
      <c r="I17" s="216"/>
      <c r="J17" s="216"/>
      <c r="K17" s="216"/>
      <c r="L17" s="216"/>
      <c r="M17" s="216"/>
      <c r="N17" s="217"/>
      <c r="O17" s="217"/>
      <c r="P17" s="217"/>
      <c r="Q17" s="207"/>
    </row>
    <row r="18" spans="1:23" ht="43.5" customHeight="1" x14ac:dyDescent="0.35">
      <c r="A18" s="206"/>
      <c r="B18" s="383" t="s">
        <v>36</v>
      </c>
      <c r="C18" s="383"/>
      <c r="D18" s="383"/>
      <c r="E18" s="383"/>
      <c r="F18" s="383"/>
      <c r="G18" s="383"/>
      <c r="H18" s="383"/>
      <c r="I18" s="383"/>
      <c r="J18" s="383"/>
      <c r="K18" s="383"/>
      <c r="L18" s="383"/>
      <c r="M18" s="383"/>
      <c r="N18" s="383"/>
      <c r="O18" s="383"/>
      <c r="P18" s="383"/>
      <c r="Q18" s="207"/>
      <c r="R18" s="58"/>
    </row>
    <row r="19" spans="1:23" ht="28.5" customHeight="1" x14ac:dyDescent="0.35">
      <c r="A19" s="392" t="s">
        <v>74</v>
      </c>
      <c r="B19" s="378" t="s">
        <v>88</v>
      </c>
      <c r="C19" s="378"/>
      <c r="D19" s="379"/>
      <c r="E19" s="378" t="s">
        <v>116</v>
      </c>
      <c r="F19" s="378"/>
      <c r="G19" s="379"/>
      <c r="H19" s="378" t="s">
        <v>119</v>
      </c>
      <c r="I19" s="378"/>
      <c r="J19" s="379"/>
      <c r="K19" s="378" t="s">
        <v>120</v>
      </c>
      <c r="L19" s="378"/>
      <c r="M19" s="379"/>
      <c r="N19" s="378" t="s">
        <v>123</v>
      </c>
      <c r="O19" s="378"/>
      <c r="P19" s="379"/>
      <c r="Q19" s="207"/>
      <c r="R19" s="58"/>
    </row>
    <row r="20" spans="1:23" s="139" customFormat="1" ht="91" customHeight="1" thickBot="1" x14ac:dyDescent="0.4">
      <c r="A20" s="356"/>
      <c r="B20" s="124" t="s">
        <v>114</v>
      </c>
      <c r="C20" s="124" t="s">
        <v>106</v>
      </c>
      <c r="D20" s="124" t="s">
        <v>107</v>
      </c>
      <c r="E20" s="124" t="s">
        <v>114</v>
      </c>
      <c r="F20" s="124" t="s">
        <v>106</v>
      </c>
      <c r="G20" s="124" t="s">
        <v>107</v>
      </c>
      <c r="H20" s="124" t="s">
        <v>114</v>
      </c>
      <c r="I20" s="124" t="s">
        <v>106</v>
      </c>
      <c r="J20" s="124" t="s">
        <v>107</v>
      </c>
      <c r="K20" s="124" t="s">
        <v>114</v>
      </c>
      <c r="L20" s="124" t="s">
        <v>106</v>
      </c>
      <c r="M20" s="124" t="s">
        <v>107</v>
      </c>
      <c r="N20" s="124" t="s">
        <v>114</v>
      </c>
      <c r="O20" s="124" t="s">
        <v>106</v>
      </c>
      <c r="P20" s="124" t="s">
        <v>107</v>
      </c>
      <c r="Q20" s="207"/>
      <c r="R20" s="58"/>
      <c r="S20" s="93"/>
      <c r="T20" s="93"/>
      <c r="U20" s="93"/>
      <c r="V20" s="93"/>
      <c r="W20" s="93"/>
    </row>
    <row r="21" spans="1:23" ht="18" customHeight="1" thickTop="1" x14ac:dyDescent="0.35">
      <c r="A21" s="58" t="s">
        <v>53</v>
      </c>
      <c r="B21" s="58">
        <v>2288346</v>
      </c>
      <c r="C21" s="208">
        <v>1.69</v>
      </c>
      <c r="D21" s="58">
        <v>330</v>
      </c>
      <c r="E21" s="58">
        <v>2302587</v>
      </c>
      <c r="F21" s="208">
        <v>1.69</v>
      </c>
      <c r="G21" s="58">
        <v>330</v>
      </c>
      <c r="H21" s="58">
        <v>2314314</v>
      </c>
      <c r="I21" s="208">
        <v>1.69</v>
      </c>
      <c r="J21" s="58">
        <v>329</v>
      </c>
      <c r="K21" s="58">
        <v>2342613</v>
      </c>
      <c r="L21" s="208">
        <v>1.69</v>
      </c>
      <c r="M21" s="58">
        <v>329</v>
      </c>
      <c r="N21" s="58">
        <v>2359925</v>
      </c>
      <c r="O21" s="208">
        <v>1.69</v>
      </c>
      <c r="P21" s="58">
        <v>329</v>
      </c>
    </row>
    <row r="22" spans="1:23" ht="18" customHeight="1" x14ac:dyDescent="0.35">
      <c r="A22" s="114" t="s">
        <v>55</v>
      </c>
      <c r="B22" s="115">
        <v>536932</v>
      </c>
      <c r="C22" s="209">
        <v>1.73</v>
      </c>
      <c r="D22" s="115">
        <v>335</v>
      </c>
      <c r="E22" s="115">
        <v>539192</v>
      </c>
      <c r="F22" s="209">
        <v>1.73</v>
      </c>
      <c r="G22" s="115">
        <v>334</v>
      </c>
      <c r="H22" s="115">
        <v>542710</v>
      </c>
      <c r="I22" s="209">
        <v>1.72</v>
      </c>
      <c r="J22" s="115">
        <v>333</v>
      </c>
      <c r="K22" s="115">
        <v>553957</v>
      </c>
      <c r="L22" s="209">
        <v>1.72</v>
      </c>
      <c r="M22" s="115">
        <v>333</v>
      </c>
      <c r="N22" s="115">
        <v>562547</v>
      </c>
      <c r="O22" s="209">
        <v>1.72</v>
      </c>
      <c r="P22" s="115">
        <v>333</v>
      </c>
    </row>
    <row r="23" spans="1:23" ht="18" customHeight="1" x14ac:dyDescent="0.35">
      <c r="A23" s="114" t="s">
        <v>41</v>
      </c>
      <c r="B23" s="115">
        <v>957856</v>
      </c>
      <c r="C23" s="209">
        <v>1.75</v>
      </c>
      <c r="D23" s="115">
        <v>344</v>
      </c>
      <c r="E23" s="115">
        <v>964061</v>
      </c>
      <c r="F23" s="209">
        <v>1.75</v>
      </c>
      <c r="G23" s="115">
        <v>344</v>
      </c>
      <c r="H23" s="115">
        <v>968209</v>
      </c>
      <c r="I23" s="209">
        <v>1.74</v>
      </c>
      <c r="J23" s="115">
        <v>342</v>
      </c>
      <c r="K23" s="115">
        <v>978062</v>
      </c>
      <c r="L23" s="209">
        <v>1.74</v>
      </c>
      <c r="M23" s="115">
        <v>342</v>
      </c>
      <c r="N23" s="115">
        <v>983402</v>
      </c>
      <c r="O23" s="209">
        <v>1.74</v>
      </c>
      <c r="P23" s="115">
        <v>342</v>
      </c>
    </row>
    <row r="24" spans="1:23" ht="18" customHeight="1" x14ac:dyDescent="0.35">
      <c r="A24" s="114" t="s">
        <v>42</v>
      </c>
      <c r="B24" s="115">
        <v>793558</v>
      </c>
      <c r="C24" s="209">
        <v>1.61</v>
      </c>
      <c r="D24" s="115">
        <v>311</v>
      </c>
      <c r="E24" s="115">
        <v>799334</v>
      </c>
      <c r="F24" s="209">
        <v>1.6</v>
      </c>
      <c r="G24" s="115">
        <v>311</v>
      </c>
      <c r="H24" s="115">
        <v>803395</v>
      </c>
      <c r="I24" s="209">
        <v>1.6</v>
      </c>
      <c r="J24" s="115">
        <v>309</v>
      </c>
      <c r="K24" s="115">
        <v>810594</v>
      </c>
      <c r="L24" s="209">
        <v>1.6</v>
      </c>
      <c r="M24" s="115">
        <v>310</v>
      </c>
      <c r="N24" s="115">
        <v>813976</v>
      </c>
      <c r="O24" s="209">
        <v>1.6</v>
      </c>
      <c r="P24" s="115">
        <v>309</v>
      </c>
    </row>
    <row r="25" spans="1:23" ht="18" customHeight="1" x14ac:dyDescent="0.35">
      <c r="A25" s="58" t="s">
        <v>43</v>
      </c>
      <c r="B25" s="58">
        <v>619092</v>
      </c>
      <c r="C25" s="210">
        <v>1.56</v>
      </c>
      <c r="D25" s="58">
        <v>280</v>
      </c>
      <c r="E25" s="58">
        <v>624300</v>
      </c>
      <c r="F25" s="210">
        <v>1.55</v>
      </c>
      <c r="G25" s="58">
        <v>280</v>
      </c>
      <c r="H25" s="58">
        <v>627813</v>
      </c>
      <c r="I25" s="210">
        <v>1.55</v>
      </c>
      <c r="J25" s="58">
        <v>278</v>
      </c>
      <c r="K25" s="58">
        <v>633181</v>
      </c>
      <c r="L25" s="210">
        <v>1.55</v>
      </c>
      <c r="M25" s="58">
        <v>279</v>
      </c>
      <c r="N25" s="58">
        <v>635809</v>
      </c>
      <c r="O25" s="210">
        <v>1.55</v>
      </c>
      <c r="P25" s="58">
        <v>278</v>
      </c>
    </row>
    <row r="26" spans="1:23" ht="18" customHeight="1" x14ac:dyDescent="0.35">
      <c r="A26" s="58" t="s">
        <v>44</v>
      </c>
      <c r="B26" s="58">
        <v>441603</v>
      </c>
      <c r="C26" s="210">
        <v>1.53</v>
      </c>
      <c r="D26" s="58">
        <v>234</v>
      </c>
      <c r="E26" s="58">
        <v>446256</v>
      </c>
      <c r="F26" s="210">
        <v>1.53</v>
      </c>
      <c r="G26" s="58">
        <v>233</v>
      </c>
      <c r="H26" s="58">
        <v>449008</v>
      </c>
      <c r="I26" s="210">
        <v>1.52</v>
      </c>
      <c r="J26" s="58">
        <v>232</v>
      </c>
      <c r="K26" s="58">
        <v>453146</v>
      </c>
      <c r="L26" s="210">
        <v>1.52</v>
      </c>
      <c r="M26" s="58">
        <v>232</v>
      </c>
      <c r="N26" s="58">
        <v>455027</v>
      </c>
      <c r="O26" s="210">
        <v>1.52</v>
      </c>
      <c r="P26" s="58">
        <v>232</v>
      </c>
    </row>
    <row r="27" spans="1:23" ht="18" customHeight="1" x14ac:dyDescent="0.35">
      <c r="A27" s="58" t="s">
        <v>45</v>
      </c>
      <c r="B27" s="58">
        <v>294027</v>
      </c>
      <c r="C27" s="210">
        <v>1.51</v>
      </c>
      <c r="D27" s="58">
        <v>181</v>
      </c>
      <c r="E27" s="58">
        <v>297684</v>
      </c>
      <c r="F27" s="210">
        <v>1.51</v>
      </c>
      <c r="G27" s="58">
        <v>181</v>
      </c>
      <c r="H27" s="58">
        <v>300083</v>
      </c>
      <c r="I27" s="210">
        <v>1.51</v>
      </c>
      <c r="J27" s="58">
        <v>180</v>
      </c>
      <c r="K27" s="58">
        <v>303080</v>
      </c>
      <c r="L27" s="210">
        <v>1.51</v>
      </c>
      <c r="M27" s="58">
        <v>180</v>
      </c>
      <c r="N27" s="58">
        <v>304220</v>
      </c>
      <c r="O27" s="210">
        <v>1.5</v>
      </c>
      <c r="P27" s="58">
        <v>180</v>
      </c>
    </row>
    <row r="28" spans="1:23" ht="18" customHeight="1" x14ac:dyDescent="0.35">
      <c r="A28" s="58" t="s">
        <v>46</v>
      </c>
      <c r="B28" s="58">
        <v>189486</v>
      </c>
      <c r="C28" s="210">
        <v>1.51</v>
      </c>
      <c r="D28" s="58">
        <v>138</v>
      </c>
      <c r="E28" s="58">
        <v>191386</v>
      </c>
      <c r="F28" s="210">
        <v>1.5</v>
      </c>
      <c r="G28" s="58">
        <v>138</v>
      </c>
      <c r="H28" s="58">
        <v>193685</v>
      </c>
      <c r="I28" s="210">
        <v>1.5</v>
      </c>
      <c r="J28" s="58">
        <v>137</v>
      </c>
      <c r="K28" s="58">
        <v>196534</v>
      </c>
      <c r="L28" s="210">
        <v>1.5</v>
      </c>
      <c r="M28" s="58">
        <v>136</v>
      </c>
      <c r="N28" s="58">
        <v>197696</v>
      </c>
      <c r="O28" s="210">
        <v>1.5</v>
      </c>
      <c r="P28" s="58">
        <v>136</v>
      </c>
    </row>
    <row r="29" spans="1:23" ht="18" customHeight="1" x14ac:dyDescent="0.35">
      <c r="A29" s="58" t="s">
        <v>47</v>
      </c>
      <c r="B29" s="58">
        <v>120290</v>
      </c>
      <c r="C29" s="210">
        <v>1.49</v>
      </c>
      <c r="D29" s="58">
        <v>95</v>
      </c>
      <c r="E29" s="58">
        <v>121934</v>
      </c>
      <c r="F29" s="210">
        <v>1.49</v>
      </c>
      <c r="G29" s="58">
        <v>95</v>
      </c>
      <c r="H29" s="58">
        <v>124086</v>
      </c>
      <c r="I29" s="210">
        <v>1.49</v>
      </c>
      <c r="J29" s="58">
        <v>94</v>
      </c>
      <c r="K29" s="58">
        <v>126433</v>
      </c>
      <c r="L29" s="210">
        <v>1.49</v>
      </c>
      <c r="M29" s="58">
        <v>94</v>
      </c>
      <c r="N29" s="58">
        <v>127322</v>
      </c>
      <c r="O29" s="210">
        <v>1.48</v>
      </c>
      <c r="P29" s="58">
        <v>94</v>
      </c>
    </row>
    <row r="30" spans="1:23" ht="18" customHeight="1" x14ac:dyDescent="0.35">
      <c r="A30" s="58" t="s">
        <v>48</v>
      </c>
      <c r="B30" s="58">
        <v>208135</v>
      </c>
      <c r="C30" s="210">
        <v>1.47</v>
      </c>
      <c r="D30" s="58">
        <v>71</v>
      </c>
      <c r="E30" s="58">
        <v>212611</v>
      </c>
      <c r="F30" s="210">
        <v>1.46</v>
      </c>
      <c r="G30" s="58">
        <v>70</v>
      </c>
      <c r="H30" s="58">
        <v>223011</v>
      </c>
      <c r="I30" s="210">
        <v>1.46</v>
      </c>
      <c r="J30" s="58">
        <v>69</v>
      </c>
      <c r="K30" s="58">
        <v>233545</v>
      </c>
      <c r="L30" s="210">
        <v>1.45</v>
      </c>
      <c r="M30" s="58">
        <v>69</v>
      </c>
      <c r="N30" s="58">
        <v>237402</v>
      </c>
      <c r="O30" s="210">
        <v>1.45</v>
      </c>
      <c r="P30" s="58">
        <v>69</v>
      </c>
    </row>
    <row r="31" spans="1:23" ht="18" customHeight="1" x14ac:dyDescent="0.35">
      <c r="A31" s="58" t="s">
        <v>32</v>
      </c>
      <c r="B31" s="58">
        <v>1089343</v>
      </c>
      <c r="C31" s="210">
        <v>1.48</v>
      </c>
      <c r="D31" s="58">
        <v>73</v>
      </c>
      <c r="E31" s="58">
        <v>1075055</v>
      </c>
      <c r="F31" s="210">
        <v>1.47</v>
      </c>
      <c r="G31" s="58">
        <v>73</v>
      </c>
      <c r="H31" s="58">
        <v>1061162</v>
      </c>
      <c r="I31" s="210">
        <v>1.47</v>
      </c>
      <c r="J31" s="58">
        <v>73</v>
      </c>
      <c r="K31" s="58">
        <v>1054106</v>
      </c>
      <c r="L31" s="210">
        <v>1.47</v>
      </c>
      <c r="M31" s="58">
        <v>74</v>
      </c>
      <c r="N31" s="58">
        <v>1054969</v>
      </c>
      <c r="O31" s="210">
        <v>1.47</v>
      </c>
      <c r="P31" s="58">
        <v>74</v>
      </c>
    </row>
    <row r="32" spans="1:23" ht="18" customHeight="1" thickBot="1" x14ac:dyDescent="0.4">
      <c r="A32" s="113" t="s">
        <v>54</v>
      </c>
      <c r="B32" s="113">
        <v>5250322</v>
      </c>
      <c r="C32" s="211">
        <v>1.59</v>
      </c>
      <c r="D32" s="113">
        <v>232</v>
      </c>
      <c r="E32" s="113">
        <v>5271813</v>
      </c>
      <c r="F32" s="211">
        <v>1.59</v>
      </c>
      <c r="G32" s="113">
        <v>232</v>
      </c>
      <c r="H32" s="113">
        <v>5293162</v>
      </c>
      <c r="I32" s="211">
        <v>1.58</v>
      </c>
      <c r="J32" s="113">
        <v>231</v>
      </c>
      <c r="K32" s="113">
        <v>5342638</v>
      </c>
      <c r="L32" s="211">
        <v>1.58</v>
      </c>
      <c r="M32" s="113">
        <v>232</v>
      </c>
      <c r="N32" s="113">
        <v>5372370</v>
      </c>
      <c r="O32" s="211">
        <v>1.58</v>
      </c>
      <c r="P32" s="113">
        <v>232</v>
      </c>
    </row>
    <row r="33" spans="1:16" ht="14" thickTop="1" x14ac:dyDescent="0.35">
      <c r="A33" s="93"/>
      <c r="B33" s="93"/>
      <c r="C33" s="93"/>
      <c r="D33" s="93"/>
      <c r="E33" s="93"/>
      <c r="F33" s="93"/>
      <c r="G33" s="93"/>
      <c r="H33" s="93"/>
      <c r="I33" s="93"/>
      <c r="J33" s="93"/>
      <c r="K33" s="93"/>
      <c r="L33" s="93"/>
      <c r="M33" s="93"/>
      <c r="N33" s="60"/>
      <c r="O33" s="145"/>
      <c r="P33" s="60"/>
    </row>
    <row r="34" spans="1:16" ht="73" customHeight="1" x14ac:dyDescent="0.35">
      <c r="A34" s="390" t="s">
        <v>113</v>
      </c>
      <c r="B34" s="390"/>
      <c r="C34" s="390"/>
      <c r="D34" s="390"/>
      <c r="E34" s="390"/>
      <c r="F34" s="390"/>
      <c r="G34" s="390"/>
      <c r="H34" s="390"/>
      <c r="I34" s="390"/>
      <c r="J34" s="390"/>
      <c r="K34" s="390"/>
      <c r="L34" s="390"/>
      <c r="M34" s="390"/>
      <c r="N34" s="390"/>
      <c r="O34" s="390"/>
      <c r="P34" s="390"/>
    </row>
    <row r="35" spans="1:16" ht="50" customHeight="1" x14ac:dyDescent="0.35">
      <c r="A35" s="391" t="str">
        <f>+INDICE!B10</f>
        <v xml:space="preserve"> Lettura dati 24 luglio 2023</v>
      </c>
      <c r="B35" s="391"/>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S77"/>
  <sheetViews>
    <sheetView showGridLines="0" tabSelected="1" view="pageBreakPreview" zoomScale="60" zoomScaleNormal="70" workbookViewId="0">
      <selection activeCell="B1" sqref="B1"/>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7.1796875" style="93" customWidth="1"/>
    <col min="6" max="6" width="13.26953125" style="93"/>
    <col min="7" max="7" width="13.26953125" style="1"/>
    <col min="8" max="8" width="17.81640625" style="1" customWidth="1"/>
    <col min="9" max="9" width="12.54296875" style="1" customWidth="1"/>
    <col min="10" max="10" width="13.26953125" style="1"/>
    <col min="11" max="11" width="16" style="1" customWidth="1"/>
    <col min="12" max="12" width="14.1796875" style="1" customWidth="1"/>
    <col min="13" max="16384" width="13.26953125" style="1"/>
  </cols>
  <sheetData>
    <row r="1" spans="1:19" ht="59.5" customHeight="1" thickBot="1" x14ac:dyDescent="0.4">
      <c r="A1" s="85" t="s">
        <v>143</v>
      </c>
      <c r="B1" s="85"/>
      <c r="C1" s="85"/>
      <c r="D1" s="85"/>
      <c r="E1" s="85"/>
      <c r="F1" s="85"/>
      <c r="G1" s="85"/>
      <c r="H1" s="85"/>
      <c r="I1" s="85"/>
      <c r="J1" s="85"/>
      <c r="K1" s="85"/>
      <c r="L1" s="85"/>
      <c r="M1" s="85"/>
      <c r="N1" s="85"/>
      <c r="O1" s="85"/>
      <c r="P1" s="85"/>
      <c r="Q1" s="85"/>
      <c r="R1" s="85"/>
      <c r="S1" s="85"/>
    </row>
    <row r="2" spans="1:19" ht="40.5" customHeight="1" thickTop="1" x14ac:dyDescent="0.35">
      <c r="A2" s="35"/>
      <c r="B2" s="393" t="s">
        <v>36</v>
      </c>
      <c r="C2" s="393"/>
      <c r="D2" s="393"/>
      <c r="E2" s="393"/>
      <c r="F2" s="393"/>
      <c r="G2" s="393"/>
      <c r="H2" s="393"/>
      <c r="I2" s="393"/>
      <c r="J2" s="393"/>
      <c r="K2" s="393"/>
      <c r="L2" s="393"/>
      <c r="M2" s="393"/>
      <c r="N2" s="393"/>
      <c r="O2" s="393"/>
      <c r="P2" s="393"/>
      <c r="Q2" s="393"/>
      <c r="R2" s="393"/>
      <c r="S2" s="393"/>
    </row>
    <row r="3" spans="1:19" ht="28.5" customHeight="1" x14ac:dyDescent="0.35">
      <c r="A3" s="376" t="s">
        <v>74</v>
      </c>
      <c r="B3" s="374" t="s">
        <v>131</v>
      </c>
      <c r="C3" s="374"/>
      <c r="D3" s="375"/>
      <c r="E3" s="374" t="s">
        <v>198</v>
      </c>
      <c r="F3" s="374"/>
      <c r="G3" s="375"/>
      <c r="H3" s="374" t="s">
        <v>207</v>
      </c>
      <c r="I3" s="374"/>
      <c r="J3" s="375"/>
      <c r="K3" s="374" t="s">
        <v>214</v>
      </c>
      <c r="L3" s="374"/>
      <c r="M3" s="375"/>
      <c r="N3" s="374" t="s">
        <v>219</v>
      </c>
      <c r="O3" s="374"/>
      <c r="P3" s="375"/>
      <c r="Q3" s="374" t="s">
        <v>225</v>
      </c>
      <c r="R3" s="374"/>
      <c r="S3" s="375"/>
    </row>
    <row r="4" spans="1:19" s="139" customFormat="1" ht="80" customHeight="1" thickBot="1" x14ac:dyDescent="0.4">
      <c r="A4" s="377"/>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c r="Q4" s="59" t="s">
        <v>114</v>
      </c>
      <c r="R4" s="59" t="s">
        <v>106</v>
      </c>
      <c r="S4" s="30" t="s">
        <v>107</v>
      </c>
    </row>
    <row r="5" spans="1:19" ht="18" customHeight="1" thickTop="1" x14ac:dyDescent="0.35">
      <c r="A5" s="58" t="s">
        <v>147</v>
      </c>
      <c r="B5" s="60">
        <v>2537613</v>
      </c>
      <c r="C5" s="141">
        <v>1.68</v>
      </c>
      <c r="D5" s="60">
        <v>360</v>
      </c>
      <c r="E5" s="60">
        <v>2483049</v>
      </c>
      <c r="F5" s="141">
        <v>1.68</v>
      </c>
      <c r="G5" s="60">
        <v>360</v>
      </c>
      <c r="H5" s="60">
        <v>2019127</v>
      </c>
      <c r="I5" s="141">
        <v>1.71</v>
      </c>
      <c r="J5" s="60">
        <v>368</v>
      </c>
      <c r="K5" s="60">
        <v>2247215</v>
      </c>
      <c r="L5" s="141">
        <v>1.7</v>
      </c>
      <c r="M5" s="60">
        <v>365</v>
      </c>
      <c r="N5" s="60">
        <v>2275255</v>
      </c>
      <c r="O5" s="141">
        <v>1.7</v>
      </c>
      <c r="P5" s="60">
        <v>364</v>
      </c>
      <c r="Q5" s="60">
        <v>2293893</v>
      </c>
      <c r="R5" s="141">
        <v>1.69</v>
      </c>
      <c r="S5" s="60">
        <v>362</v>
      </c>
    </row>
    <row r="6" spans="1:19" ht="18" customHeight="1" x14ac:dyDescent="0.35">
      <c r="A6" s="114" t="s">
        <v>148</v>
      </c>
      <c r="B6" s="137">
        <v>639436</v>
      </c>
      <c r="C6" s="142">
        <v>1.73</v>
      </c>
      <c r="D6" s="137">
        <v>374</v>
      </c>
      <c r="E6" s="137">
        <v>556518</v>
      </c>
      <c r="F6" s="142">
        <v>1.7</v>
      </c>
      <c r="G6" s="137">
        <v>366</v>
      </c>
      <c r="H6" s="137">
        <v>444895</v>
      </c>
      <c r="I6" s="142">
        <v>1.73</v>
      </c>
      <c r="J6" s="137">
        <v>369</v>
      </c>
      <c r="K6" s="137">
        <v>486342</v>
      </c>
      <c r="L6" s="142">
        <v>1.72</v>
      </c>
      <c r="M6" s="137">
        <v>368</v>
      </c>
      <c r="N6" s="137">
        <v>477776</v>
      </c>
      <c r="O6" s="142">
        <v>1.72</v>
      </c>
      <c r="P6" s="137">
        <v>372</v>
      </c>
      <c r="Q6" s="137">
        <v>474678</v>
      </c>
      <c r="R6" s="142">
        <v>1.72</v>
      </c>
      <c r="S6" s="137">
        <v>371</v>
      </c>
    </row>
    <row r="7" spans="1:19" ht="18" customHeight="1" x14ac:dyDescent="0.35">
      <c r="A7" s="114" t="s">
        <v>149</v>
      </c>
      <c r="B7" s="137">
        <v>1055956</v>
      </c>
      <c r="C7" s="142">
        <v>1.72</v>
      </c>
      <c r="D7" s="137">
        <v>371</v>
      </c>
      <c r="E7" s="137">
        <v>1059243</v>
      </c>
      <c r="F7" s="142">
        <v>1.74</v>
      </c>
      <c r="G7" s="137">
        <v>376</v>
      </c>
      <c r="H7" s="137">
        <v>877923</v>
      </c>
      <c r="I7" s="142">
        <v>1.78</v>
      </c>
      <c r="J7" s="137">
        <v>385</v>
      </c>
      <c r="K7" s="137">
        <v>964992</v>
      </c>
      <c r="L7" s="142">
        <v>1.77</v>
      </c>
      <c r="M7" s="137">
        <v>381</v>
      </c>
      <c r="N7" s="137">
        <v>979733</v>
      </c>
      <c r="O7" s="142">
        <v>1.76</v>
      </c>
      <c r="P7" s="137">
        <v>380</v>
      </c>
      <c r="Q7" s="137">
        <v>987839</v>
      </c>
      <c r="R7" s="142">
        <v>1.75</v>
      </c>
      <c r="S7" s="137">
        <v>378</v>
      </c>
    </row>
    <row r="8" spans="1:19" ht="18" customHeight="1" x14ac:dyDescent="0.35">
      <c r="A8" s="114" t="s">
        <v>150</v>
      </c>
      <c r="B8" s="137">
        <v>842221</v>
      </c>
      <c r="C8" s="142">
        <v>1.58</v>
      </c>
      <c r="D8" s="137">
        <v>336</v>
      </c>
      <c r="E8" s="137">
        <v>867288</v>
      </c>
      <c r="F8" s="142">
        <v>1.59</v>
      </c>
      <c r="G8" s="137">
        <v>337</v>
      </c>
      <c r="H8" s="137">
        <v>696309</v>
      </c>
      <c r="I8" s="142">
        <v>1.63</v>
      </c>
      <c r="J8" s="137">
        <v>346</v>
      </c>
      <c r="K8" s="137">
        <v>795881</v>
      </c>
      <c r="L8" s="142">
        <v>1.61</v>
      </c>
      <c r="M8" s="137">
        <v>343</v>
      </c>
      <c r="N8" s="137">
        <v>817746</v>
      </c>
      <c r="O8" s="142">
        <v>1.61</v>
      </c>
      <c r="P8" s="137">
        <v>341</v>
      </c>
      <c r="Q8" s="137">
        <v>831376</v>
      </c>
      <c r="R8" s="142">
        <v>1.6</v>
      </c>
      <c r="S8" s="137">
        <v>339</v>
      </c>
    </row>
    <row r="9" spans="1:19" ht="18" customHeight="1" x14ac:dyDescent="0.35">
      <c r="A9" s="58" t="s">
        <v>151</v>
      </c>
      <c r="B9" s="60">
        <v>631362</v>
      </c>
      <c r="C9" s="143">
        <v>1.54</v>
      </c>
      <c r="D9" s="60">
        <v>303</v>
      </c>
      <c r="E9" s="60">
        <v>648894</v>
      </c>
      <c r="F9" s="143">
        <v>1.54</v>
      </c>
      <c r="G9" s="60">
        <v>303</v>
      </c>
      <c r="H9" s="60">
        <v>501519</v>
      </c>
      <c r="I9" s="143">
        <v>1.57</v>
      </c>
      <c r="J9" s="60">
        <v>312</v>
      </c>
      <c r="K9" s="60">
        <v>590547</v>
      </c>
      <c r="L9" s="143">
        <v>1.56</v>
      </c>
      <c r="M9" s="60">
        <v>309</v>
      </c>
      <c r="N9" s="60">
        <v>610586</v>
      </c>
      <c r="O9" s="143">
        <v>1.56</v>
      </c>
      <c r="P9" s="60">
        <v>308</v>
      </c>
      <c r="Q9" s="60">
        <v>623907</v>
      </c>
      <c r="R9" s="143">
        <v>1.55</v>
      </c>
      <c r="S9" s="60">
        <v>305</v>
      </c>
    </row>
    <row r="10" spans="1:19" ht="18" customHeight="1" x14ac:dyDescent="0.35">
      <c r="A10" s="58" t="s">
        <v>152</v>
      </c>
      <c r="B10" s="60">
        <v>427906</v>
      </c>
      <c r="C10" s="143">
        <v>1.51</v>
      </c>
      <c r="D10" s="60">
        <v>249</v>
      </c>
      <c r="E10" s="60">
        <v>443107</v>
      </c>
      <c r="F10" s="143">
        <v>1.52</v>
      </c>
      <c r="G10" s="60">
        <v>250</v>
      </c>
      <c r="H10" s="60">
        <v>333308</v>
      </c>
      <c r="I10" s="143">
        <v>1.54</v>
      </c>
      <c r="J10" s="60">
        <v>257</v>
      </c>
      <c r="K10" s="60">
        <v>400663</v>
      </c>
      <c r="L10" s="143">
        <v>1.53</v>
      </c>
      <c r="M10" s="60">
        <v>255</v>
      </c>
      <c r="N10" s="60">
        <v>416633</v>
      </c>
      <c r="O10" s="143">
        <v>1.53</v>
      </c>
      <c r="P10" s="60">
        <v>254</v>
      </c>
      <c r="Q10" s="60">
        <v>427888</v>
      </c>
      <c r="R10" s="143">
        <v>1.52</v>
      </c>
      <c r="S10" s="60">
        <v>252</v>
      </c>
    </row>
    <row r="11" spans="1:19" ht="18" customHeight="1" x14ac:dyDescent="0.35">
      <c r="A11" s="168" t="s">
        <v>153</v>
      </c>
      <c r="B11" s="60">
        <v>273442</v>
      </c>
      <c r="C11" s="143">
        <v>1.5</v>
      </c>
      <c r="D11" s="60">
        <v>196</v>
      </c>
      <c r="E11" s="60">
        <v>285021</v>
      </c>
      <c r="F11" s="143">
        <v>1.5</v>
      </c>
      <c r="G11" s="60">
        <v>197</v>
      </c>
      <c r="H11" s="60">
        <v>206470</v>
      </c>
      <c r="I11" s="143">
        <v>1.53</v>
      </c>
      <c r="J11" s="60">
        <v>205</v>
      </c>
      <c r="K11" s="60">
        <v>253087</v>
      </c>
      <c r="L11" s="143">
        <v>1.52</v>
      </c>
      <c r="M11" s="60">
        <v>203</v>
      </c>
      <c r="N11" s="60">
        <v>263832</v>
      </c>
      <c r="O11" s="143">
        <v>1.52</v>
      </c>
      <c r="P11" s="60">
        <v>202</v>
      </c>
      <c r="Q11" s="60">
        <v>272122</v>
      </c>
      <c r="R11" s="143">
        <v>1.51</v>
      </c>
      <c r="S11" s="60">
        <v>200</v>
      </c>
    </row>
    <row r="12" spans="1:19" ht="18" customHeight="1" x14ac:dyDescent="0.35">
      <c r="A12" s="58" t="s">
        <v>154</v>
      </c>
      <c r="B12" s="60">
        <v>170386</v>
      </c>
      <c r="C12" s="143">
        <v>1.49</v>
      </c>
      <c r="D12" s="60">
        <v>148</v>
      </c>
      <c r="E12" s="60">
        <v>179773</v>
      </c>
      <c r="F12" s="143">
        <v>1.49</v>
      </c>
      <c r="G12" s="60">
        <v>149</v>
      </c>
      <c r="H12" s="60">
        <v>122917</v>
      </c>
      <c r="I12" s="143">
        <v>1.52</v>
      </c>
      <c r="J12" s="60">
        <v>156</v>
      </c>
      <c r="K12" s="60">
        <v>154785</v>
      </c>
      <c r="L12" s="143">
        <v>1.51</v>
      </c>
      <c r="M12" s="60">
        <v>154</v>
      </c>
      <c r="N12" s="60">
        <v>161646</v>
      </c>
      <c r="O12" s="143">
        <v>1.51</v>
      </c>
      <c r="P12" s="60">
        <v>154</v>
      </c>
      <c r="Q12" s="60">
        <v>167362</v>
      </c>
      <c r="R12" s="143">
        <v>1.51</v>
      </c>
      <c r="S12" s="60">
        <v>153</v>
      </c>
    </row>
    <row r="13" spans="1:19" ht="18" customHeight="1" x14ac:dyDescent="0.35">
      <c r="A13" s="58" t="s">
        <v>155</v>
      </c>
      <c r="B13" s="60">
        <v>103817</v>
      </c>
      <c r="C13" s="143">
        <v>1.48</v>
      </c>
      <c r="D13" s="60">
        <v>102</v>
      </c>
      <c r="E13" s="60">
        <v>112915</v>
      </c>
      <c r="F13" s="143">
        <v>1.48</v>
      </c>
      <c r="G13" s="60">
        <v>102</v>
      </c>
      <c r="H13" s="60">
        <v>67352</v>
      </c>
      <c r="I13" s="143">
        <v>1.51</v>
      </c>
      <c r="J13" s="60">
        <v>109</v>
      </c>
      <c r="K13" s="60">
        <v>86326</v>
      </c>
      <c r="L13" s="143">
        <v>1.5</v>
      </c>
      <c r="M13" s="60">
        <v>108</v>
      </c>
      <c r="N13" s="60">
        <v>90299</v>
      </c>
      <c r="O13" s="143">
        <v>1.5</v>
      </c>
      <c r="P13" s="60">
        <v>107</v>
      </c>
      <c r="Q13" s="60">
        <v>93673</v>
      </c>
      <c r="R13" s="143">
        <v>1.5</v>
      </c>
      <c r="S13" s="60">
        <v>106</v>
      </c>
    </row>
    <row r="14" spans="1:19" ht="18" customHeight="1" x14ac:dyDescent="0.35">
      <c r="A14" s="58" t="s">
        <v>156</v>
      </c>
      <c r="B14" s="60">
        <v>184017</v>
      </c>
      <c r="C14" s="143">
        <v>1.44</v>
      </c>
      <c r="D14" s="60">
        <v>74</v>
      </c>
      <c r="E14" s="60">
        <v>197366</v>
      </c>
      <c r="F14" s="143">
        <v>1.45</v>
      </c>
      <c r="G14" s="60">
        <v>75</v>
      </c>
      <c r="H14" s="60">
        <v>86473</v>
      </c>
      <c r="I14" s="143">
        <v>1.46</v>
      </c>
      <c r="J14" s="60">
        <v>80</v>
      </c>
      <c r="K14" s="60">
        <v>117358</v>
      </c>
      <c r="L14" s="143">
        <v>1.46</v>
      </c>
      <c r="M14" s="60">
        <v>79</v>
      </c>
      <c r="N14" s="60">
        <v>123715</v>
      </c>
      <c r="O14" s="143">
        <v>1.46</v>
      </c>
      <c r="P14" s="60">
        <v>79</v>
      </c>
      <c r="Q14" s="60">
        <v>129624</v>
      </c>
      <c r="R14" s="143">
        <v>1.46</v>
      </c>
      <c r="S14" s="60">
        <v>78</v>
      </c>
    </row>
    <row r="15" spans="1:19" ht="18" customHeight="1" x14ac:dyDescent="0.35">
      <c r="A15" s="116" t="s">
        <v>32</v>
      </c>
      <c r="B15" s="60">
        <v>1059788</v>
      </c>
      <c r="C15" s="143">
        <v>1.47</v>
      </c>
      <c r="D15" s="60">
        <v>81</v>
      </c>
      <c r="E15" s="60">
        <v>1048379</v>
      </c>
      <c r="F15" s="143">
        <v>1.47</v>
      </c>
      <c r="G15" s="60">
        <v>81</v>
      </c>
      <c r="H15" s="60">
        <v>2207573</v>
      </c>
      <c r="I15" s="143">
        <v>1.47</v>
      </c>
      <c r="J15" s="60">
        <v>82</v>
      </c>
      <c r="K15" s="60">
        <v>1670274</v>
      </c>
      <c r="L15" s="143">
        <v>1.45</v>
      </c>
      <c r="M15" s="60">
        <v>78</v>
      </c>
      <c r="N15" s="60">
        <v>1528916</v>
      </c>
      <c r="O15" s="143">
        <v>1.44</v>
      </c>
      <c r="P15" s="60">
        <v>77</v>
      </c>
      <c r="Q15" s="60">
        <v>1413406</v>
      </c>
      <c r="R15" s="143">
        <v>1.44</v>
      </c>
      <c r="S15" s="60">
        <v>77</v>
      </c>
    </row>
    <row r="16" spans="1:19" ht="18" customHeight="1" thickBot="1" x14ac:dyDescent="0.4">
      <c r="A16" s="17" t="s">
        <v>54</v>
      </c>
      <c r="B16" s="61">
        <v>5388331</v>
      </c>
      <c r="C16" s="138">
        <v>1.58</v>
      </c>
      <c r="D16" s="61">
        <v>260</v>
      </c>
      <c r="E16" s="61">
        <v>5398504</v>
      </c>
      <c r="F16" s="138">
        <v>1.58</v>
      </c>
      <c r="G16" s="61">
        <v>259</v>
      </c>
      <c r="H16" s="61">
        <v>5544739</v>
      </c>
      <c r="I16" s="138">
        <v>1.58</v>
      </c>
      <c r="J16" s="61">
        <v>224</v>
      </c>
      <c r="K16" s="61">
        <v>5520255</v>
      </c>
      <c r="L16" s="138">
        <v>1.58</v>
      </c>
      <c r="M16" s="61">
        <v>241</v>
      </c>
      <c r="N16" s="61">
        <v>5470882</v>
      </c>
      <c r="O16" s="138">
        <v>1.58</v>
      </c>
      <c r="P16" s="61">
        <v>245</v>
      </c>
      <c r="Q16" s="61">
        <v>5421875</v>
      </c>
      <c r="R16" s="138">
        <v>1.57</v>
      </c>
      <c r="S16" s="61">
        <v>247</v>
      </c>
    </row>
    <row r="17" spans="1:19" ht="93.5" customHeight="1" thickTop="1" x14ac:dyDescent="0.35">
      <c r="A17" s="372" t="s">
        <v>113</v>
      </c>
      <c r="B17" s="372"/>
      <c r="C17" s="372"/>
      <c r="D17" s="372"/>
      <c r="E17" s="372"/>
      <c r="F17" s="372"/>
      <c r="G17" s="372"/>
      <c r="H17" s="372"/>
      <c r="I17" s="372"/>
      <c r="J17" s="372"/>
      <c r="K17" s="372"/>
      <c r="L17" s="372"/>
      <c r="M17" s="372"/>
      <c r="N17" s="372"/>
      <c r="O17" s="372"/>
      <c r="P17" s="372"/>
      <c r="Q17" s="372"/>
      <c r="R17" s="372"/>
      <c r="S17" s="372"/>
    </row>
    <row r="18" spans="1:19" s="139" customFormat="1" ht="41.5" customHeight="1" x14ac:dyDescent="0.35">
      <c r="A18" s="391" t="str">
        <f>+INDICE!B10</f>
        <v xml:space="preserve"> Lettura dati 24 luglio 2023</v>
      </c>
      <c r="B18" s="391"/>
      <c r="C18" s="2"/>
      <c r="D18" s="2"/>
      <c r="E18" s="93"/>
      <c r="F18" s="93"/>
      <c r="G18" s="1"/>
      <c r="H18" s="1"/>
      <c r="I18" s="1"/>
    </row>
    <row r="19" spans="1:19" ht="18" customHeight="1" x14ac:dyDescent="0.35"/>
    <row r="20" spans="1:19" ht="18" customHeight="1" x14ac:dyDescent="0.35"/>
    <row r="21" spans="1:19" ht="18" customHeight="1" x14ac:dyDescent="0.35"/>
    <row r="22" spans="1:19" ht="18" customHeight="1" x14ac:dyDescent="0.35"/>
    <row r="23" spans="1:19" ht="18" customHeight="1" x14ac:dyDescent="0.35"/>
    <row r="24" spans="1:19" ht="18" customHeight="1" x14ac:dyDescent="0.35"/>
    <row r="25" spans="1:19" ht="18" customHeight="1" x14ac:dyDescent="0.35"/>
    <row r="26" spans="1:19" ht="18" customHeight="1" x14ac:dyDescent="0.35"/>
    <row r="27" spans="1:19" ht="18" customHeight="1" x14ac:dyDescent="0.35"/>
    <row r="28" spans="1:19" ht="18" customHeight="1" x14ac:dyDescent="0.35"/>
    <row r="29" spans="1:19" ht="18" customHeight="1" x14ac:dyDescent="0.35"/>
    <row r="30" spans="1:19" ht="18" customHeight="1" x14ac:dyDescent="0.35"/>
    <row r="32" spans="1:19" ht="73" customHeight="1" x14ac:dyDescent="0.35"/>
    <row r="33" ht="50" customHeight="1" x14ac:dyDescent="0.35"/>
    <row r="34" ht="7" customHeight="1" x14ac:dyDescent="0.35"/>
    <row r="35" ht="7" customHeight="1" x14ac:dyDescent="0.35"/>
    <row r="36" ht="7" customHeight="1" x14ac:dyDescent="0.35"/>
    <row r="37" ht="7" customHeight="1" x14ac:dyDescent="0.35"/>
    <row r="38" ht="7" customHeight="1" x14ac:dyDescent="0.35"/>
    <row r="39" ht="7" customHeight="1" x14ac:dyDescent="0.35"/>
    <row r="40" ht="7" customHeight="1" x14ac:dyDescent="0.35"/>
    <row r="41" ht="7" customHeight="1" x14ac:dyDescent="0.35"/>
    <row r="42" ht="7" customHeight="1" x14ac:dyDescent="0.35"/>
    <row r="43" ht="7" customHeight="1" x14ac:dyDescent="0.35"/>
    <row r="44" ht="7" customHeight="1" x14ac:dyDescent="0.35"/>
    <row r="45" ht="7" customHeight="1" x14ac:dyDescent="0.35"/>
    <row r="46" ht="7" customHeight="1" x14ac:dyDescent="0.35"/>
    <row r="47" ht="7" customHeight="1" x14ac:dyDescent="0.35"/>
    <row r="48"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0">
    <mergeCell ref="Q3:S3"/>
    <mergeCell ref="B2:S2"/>
    <mergeCell ref="A17:S17"/>
    <mergeCell ref="N3:P3"/>
    <mergeCell ref="A18:B18"/>
    <mergeCell ref="A3:A4"/>
    <mergeCell ref="B3:D3"/>
    <mergeCell ref="K3:M3"/>
    <mergeCell ref="H3:J3"/>
    <mergeCell ref="E3:G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tabSelected="1" view="pageBreakPreview" topLeftCell="A17" zoomScale="60" zoomScaleNormal="100" workbookViewId="0">
      <selection activeCell="B1" sqref="B1"/>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42" t="s">
        <v>66</v>
      </c>
      <c r="C4" s="342"/>
      <c r="D4" s="342"/>
      <c r="E4" s="342"/>
      <c r="F4" s="342"/>
      <c r="G4" s="342"/>
      <c r="H4" s="342"/>
      <c r="I4" s="342"/>
      <c r="J4" s="342"/>
      <c r="K4" s="342"/>
    </row>
    <row r="7" spans="2:21" ht="15" x14ac:dyDescent="0.35">
      <c r="B7" s="343" t="s">
        <v>76</v>
      </c>
      <c r="C7" s="343"/>
      <c r="D7" s="343"/>
      <c r="E7" s="343"/>
      <c r="F7" s="343"/>
      <c r="G7" s="343"/>
      <c r="H7" s="343"/>
      <c r="I7" s="343"/>
      <c r="J7" s="343"/>
      <c r="K7" s="343"/>
    </row>
    <row r="9" spans="2:21" ht="15.5" x14ac:dyDescent="0.35">
      <c r="B9" s="94" t="s">
        <v>90</v>
      </c>
      <c r="C9" s="44"/>
      <c r="G9" s="107"/>
      <c r="M9" s="105"/>
      <c r="N9" s="105"/>
      <c r="O9" s="105"/>
      <c r="P9" s="105"/>
      <c r="Q9" s="105"/>
      <c r="R9" s="105"/>
      <c r="S9" s="105"/>
      <c r="T9" s="105"/>
      <c r="U9" s="106"/>
    </row>
    <row r="10" spans="2:21" ht="15.5" x14ac:dyDescent="0.35">
      <c r="B10" s="261" t="s">
        <v>224</v>
      </c>
      <c r="C10" s="262"/>
      <c r="D10" s="154"/>
      <c r="G10" s="107"/>
      <c r="I10" s="109"/>
      <c r="M10" s="105"/>
      <c r="N10" s="105"/>
      <c r="O10" s="105"/>
      <c r="P10" s="105"/>
      <c r="Q10" s="105"/>
      <c r="R10" s="105"/>
      <c r="S10" s="105"/>
      <c r="T10" s="105"/>
      <c r="U10" s="105"/>
    </row>
    <row r="11" spans="2:21" ht="27" customHeight="1" x14ac:dyDescent="0.35">
      <c r="B11" s="341" t="s">
        <v>188</v>
      </c>
      <c r="C11" s="341"/>
      <c r="D11" s="341"/>
      <c r="E11" s="341"/>
      <c r="F11" s="341"/>
      <c r="G11" s="341"/>
      <c r="H11" s="341"/>
      <c r="I11" s="341"/>
      <c r="J11" s="341"/>
      <c r="K11" s="341"/>
      <c r="L11" s="144"/>
      <c r="M11" s="144"/>
    </row>
    <row r="12" spans="2:21" ht="35" customHeight="1" x14ac:dyDescent="0.35">
      <c r="B12" s="341" t="s">
        <v>126</v>
      </c>
      <c r="C12" s="341"/>
      <c r="D12" s="341"/>
      <c r="E12" s="341"/>
      <c r="F12" s="341"/>
      <c r="G12" s="341"/>
      <c r="H12" s="341"/>
      <c r="I12" s="341"/>
      <c r="J12" s="341"/>
      <c r="K12" s="341"/>
      <c r="L12" s="144"/>
      <c r="M12" s="144"/>
    </row>
    <row r="13" spans="2:21" ht="19.5" customHeight="1" x14ac:dyDescent="0.35">
      <c r="B13" s="341" t="s">
        <v>164</v>
      </c>
      <c r="C13" s="341"/>
      <c r="D13" s="341"/>
      <c r="E13" s="341"/>
      <c r="F13" s="341"/>
      <c r="G13" s="341"/>
      <c r="H13" s="341"/>
      <c r="I13" s="341"/>
      <c r="J13" s="341"/>
      <c r="K13" s="341"/>
      <c r="L13" s="144"/>
      <c r="M13" s="144"/>
    </row>
    <row r="14" spans="2:21" ht="19.5" customHeight="1" x14ac:dyDescent="0.35">
      <c r="B14" s="144" t="s">
        <v>133</v>
      </c>
      <c r="C14" s="144"/>
      <c r="D14" s="144"/>
      <c r="E14" s="144"/>
      <c r="F14" s="144"/>
      <c r="G14" s="144"/>
      <c r="H14" s="144"/>
      <c r="I14" s="144"/>
      <c r="J14" s="144"/>
      <c r="K14" s="144"/>
      <c r="L14" s="144"/>
      <c r="M14" s="144"/>
    </row>
    <row r="15" spans="2:21" ht="19.5" customHeight="1" x14ac:dyDescent="0.35">
      <c r="B15" s="144" t="s">
        <v>185</v>
      </c>
      <c r="C15" s="144"/>
      <c r="D15" s="144"/>
      <c r="E15" s="144"/>
      <c r="F15" s="144"/>
      <c r="G15" s="144"/>
      <c r="H15" s="144"/>
      <c r="I15" s="144"/>
      <c r="J15" s="144"/>
      <c r="K15" s="144"/>
      <c r="L15" s="144"/>
      <c r="M15" s="144"/>
    </row>
    <row r="16" spans="2:21" ht="34.5" customHeight="1" x14ac:dyDescent="0.35">
      <c r="B16" s="341" t="s">
        <v>186</v>
      </c>
      <c r="C16" s="341"/>
      <c r="D16" s="341"/>
      <c r="E16" s="341"/>
      <c r="F16" s="341"/>
      <c r="G16" s="341"/>
      <c r="H16" s="341"/>
      <c r="I16" s="341"/>
      <c r="J16" s="341"/>
      <c r="K16" s="341"/>
      <c r="L16" s="341"/>
      <c r="M16" s="341"/>
    </row>
    <row r="17" spans="2:13" ht="34.5" customHeight="1" x14ac:dyDescent="0.35">
      <c r="B17" s="341" t="s">
        <v>134</v>
      </c>
      <c r="C17" s="341"/>
      <c r="D17" s="341"/>
      <c r="E17" s="341"/>
      <c r="F17" s="341"/>
      <c r="G17" s="341"/>
      <c r="H17" s="341"/>
      <c r="I17" s="341"/>
      <c r="J17" s="341"/>
      <c r="K17" s="341"/>
      <c r="L17" s="144"/>
      <c r="M17" s="144"/>
    </row>
    <row r="18" spans="2:13" ht="34.5" customHeight="1" x14ac:dyDescent="0.35">
      <c r="B18" s="341" t="s">
        <v>135</v>
      </c>
      <c r="C18" s="341"/>
      <c r="D18" s="341"/>
      <c r="E18" s="341"/>
      <c r="F18" s="341"/>
      <c r="G18" s="341"/>
      <c r="H18" s="341"/>
      <c r="I18" s="341"/>
      <c r="J18" s="341"/>
      <c r="K18" s="341"/>
      <c r="L18" s="144"/>
      <c r="M18" s="144"/>
    </row>
    <row r="19" spans="2:13" ht="22" customHeight="1" x14ac:dyDescent="0.35">
      <c r="B19" s="144" t="s">
        <v>136</v>
      </c>
      <c r="C19" s="144"/>
      <c r="D19" s="144"/>
      <c r="E19" s="144"/>
      <c r="F19" s="144"/>
      <c r="G19" s="144"/>
      <c r="H19" s="144"/>
      <c r="I19" s="144"/>
      <c r="J19" s="144"/>
      <c r="K19" s="144"/>
      <c r="L19" s="144"/>
      <c r="M19" s="144"/>
    </row>
    <row r="20" spans="2:13" ht="22" customHeight="1" x14ac:dyDescent="0.35">
      <c r="B20" s="144" t="s">
        <v>137</v>
      </c>
      <c r="C20" s="144"/>
      <c r="D20" s="144"/>
      <c r="E20" s="144"/>
      <c r="F20" s="144"/>
      <c r="G20" s="144"/>
      <c r="H20" s="144"/>
      <c r="I20" s="144"/>
      <c r="J20" s="144"/>
      <c r="K20" s="144"/>
      <c r="L20" s="144"/>
      <c r="M20" s="144"/>
    </row>
    <row r="21" spans="2:13" ht="22" customHeight="1" x14ac:dyDescent="0.35">
      <c r="B21" s="144" t="s">
        <v>138</v>
      </c>
      <c r="C21" s="144"/>
      <c r="D21" s="144"/>
      <c r="E21" s="144"/>
      <c r="F21" s="144"/>
      <c r="G21" s="144"/>
      <c r="H21" s="144"/>
      <c r="I21" s="144"/>
      <c r="J21" s="144"/>
      <c r="K21" s="144"/>
      <c r="L21" s="144"/>
      <c r="M21" s="144"/>
    </row>
    <row r="22" spans="2:13" ht="27" customHeight="1" x14ac:dyDescent="0.35">
      <c r="B22" s="144" t="s">
        <v>139</v>
      </c>
      <c r="C22" s="144"/>
      <c r="D22" s="144"/>
      <c r="E22" s="144"/>
      <c r="F22" s="144"/>
      <c r="G22" s="144"/>
      <c r="H22" s="144"/>
      <c r="I22" s="144"/>
      <c r="J22" s="144"/>
      <c r="K22" s="144"/>
      <c r="L22" s="144"/>
      <c r="M22" s="144"/>
    </row>
    <row r="23" spans="2:13" ht="28.5" customHeight="1" x14ac:dyDescent="0.35">
      <c r="B23" s="341" t="s">
        <v>140</v>
      </c>
      <c r="C23" s="341"/>
      <c r="D23" s="341"/>
      <c r="E23" s="341"/>
      <c r="F23" s="341"/>
      <c r="G23" s="341"/>
      <c r="H23" s="341"/>
      <c r="I23" s="341"/>
      <c r="J23" s="341"/>
      <c r="K23" s="341"/>
      <c r="L23" s="341"/>
      <c r="M23" s="341"/>
    </row>
    <row r="24" spans="2:13" ht="28.5" customHeight="1" x14ac:dyDescent="0.35">
      <c r="B24" s="341" t="s">
        <v>141</v>
      </c>
      <c r="C24" s="341"/>
      <c r="D24" s="341"/>
      <c r="E24" s="341"/>
      <c r="F24" s="341"/>
      <c r="G24" s="341"/>
      <c r="H24" s="341"/>
      <c r="I24" s="341"/>
      <c r="J24" s="341"/>
      <c r="K24" s="341"/>
      <c r="L24" s="341"/>
      <c r="M24" s="341"/>
    </row>
    <row r="25" spans="2:13" s="144" customFormat="1" ht="42.5" customHeight="1" x14ac:dyDescent="0.35">
      <c r="B25" s="341" t="s">
        <v>142</v>
      </c>
      <c r="C25" s="341"/>
      <c r="D25" s="341"/>
      <c r="E25" s="341"/>
      <c r="F25" s="341"/>
      <c r="G25" s="341"/>
      <c r="H25" s="341"/>
      <c r="I25" s="341"/>
      <c r="J25" s="341"/>
      <c r="K25" s="341"/>
    </row>
    <row r="26" spans="2:13" s="144" customFormat="1" ht="42.5" customHeight="1" x14ac:dyDescent="0.35">
      <c r="B26" s="341" t="s">
        <v>143</v>
      </c>
      <c r="C26" s="341"/>
      <c r="D26" s="341"/>
      <c r="E26" s="341"/>
      <c r="F26" s="341"/>
      <c r="G26" s="341"/>
      <c r="H26" s="341"/>
      <c r="I26" s="341"/>
      <c r="J26" s="341"/>
      <c r="K26" s="341"/>
    </row>
    <row r="27" spans="2:13" ht="27" customHeight="1" x14ac:dyDescent="0.35">
      <c r="B27" s="341" t="s">
        <v>212</v>
      </c>
      <c r="C27" s="341"/>
      <c r="D27" s="341"/>
      <c r="E27" s="341"/>
      <c r="F27" s="341"/>
      <c r="G27" s="341"/>
      <c r="H27" s="341"/>
      <c r="I27" s="341"/>
      <c r="J27" s="341"/>
      <c r="K27" s="341"/>
      <c r="L27" s="144"/>
      <c r="M27" s="144"/>
    </row>
    <row r="28" spans="2:13" ht="5.5" customHeight="1" x14ac:dyDescent="0.35">
      <c r="B28" s="144"/>
      <c r="C28" s="144"/>
      <c r="D28" s="144"/>
      <c r="E28" s="144"/>
      <c r="F28" s="144"/>
      <c r="G28" s="144"/>
      <c r="H28" s="144"/>
      <c r="I28" s="144"/>
      <c r="J28" s="144"/>
      <c r="K28" s="144"/>
      <c r="L28" s="144"/>
      <c r="M28" s="144"/>
    </row>
    <row r="29" spans="2:13" ht="25.5" customHeight="1" x14ac:dyDescent="0.35">
      <c r="B29" s="94" t="s">
        <v>112</v>
      </c>
      <c r="C29" s="144"/>
      <c r="D29" s="144"/>
      <c r="E29" s="144"/>
      <c r="F29" s="144"/>
      <c r="G29" s="144"/>
      <c r="H29" s="144"/>
      <c r="I29" s="144"/>
      <c r="J29" s="144"/>
      <c r="K29" s="144"/>
      <c r="L29" s="144"/>
      <c r="M29" s="144"/>
    </row>
    <row r="30" spans="2:13" ht="15.5" customHeight="1" x14ac:dyDescent="0.35">
      <c r="B30" s="326" t="s">
        <v>232</v>
      </c>
      <c r="C30" s="310"/>
      <c r="D30" s="310"/>
      <c r="E30" s="310"/>
      <c r="F30" s="144"/>
      <c r="G30" s="144"/>
      <c r="H30" s="144"/>
      <c r="I30" s="108"/>
      <c r="J30" s="144"/>
      <c r="K30" s="144"/>
      <c r="L30" s="144"/>
      <c r="M30" s="144"/>
    </row>
    <row r="31" spans="2:13" ht="28.5" customHeight="1" x14ac:dyDescent="0.35">
      <c r="B31" s="144" t="s">
        <v>183</v>
      </c>
      <c r="C31" s="144"/>
      <c r="D31" s="144"/>
      <c r="E31" s="144"/>
      <c r="F31" s="144"/>
      <c r="G31" s="144"/>
      <c r="H31" s="144"/>
      <c r="I31" s="144"/>
      <c r="J31" s="144"/>
      <c r="K31" s="144"/>
      <c r="L31" s="144"/>
      <c r="M31" s="144"/>
    </row>
    <row r="32" spans="2:13" ht="42" customHeight="1" x14ac:dyDescent="0.35">
      <c r="B32" s="341" t="s">
        <v>146</v>
      </c>
      <c r="C32" s="341"/>
      <c r="D32" s="341"/>
      <c r="E32" s="341"/>
      <c r="F32" s="341"/>
      <c r="G32" s="341"/>
      <c r="H32" s="341"/>
      <c r="I32" s="341"/>
      <c r="J32" s="341"/>
      <c r="K32" s="341"/>
      <c r="L32" s="144"/>
      <c r="M32" s="144"/>
    </row>
    <row r="33" spans="2:13" ht="42" customHeight="1" x14ac:dyDescent="0.35">
      <c r="B33" s="341" t="s">
        <v>144</v>
      </c>
      <c r="C33" s="341"/>
      <c r="D33" s="341"/>
      <c r="E33" s="341"/>
      <c r="F33" s="341"/>
      <c r="G33" s="341"/>
      <c r="H33" s="341"/>
      <c r="I33" s="341"/>
      <c r="J33" s="341"/>
      <c r="K33" s="341"/>
      <c r="L33" s="144"/>
      <c r="M33" s="144"/>
    </row>
    <row r="34" spans="2:13" ht="37" customHeight="1" x14ac:dyDescent="0.35">
      <c r="B34" s="341" t="s">
        <v>213</v>
      </c>
      <c r="C34" s="341"/>
      <c r="D34" s="341"/>
      <c r="E34" s="341"/>
      <c r="F34" s="341"/>
      <c r="G34" s="341"/>
      <c r="H34" s="341"/>
      <c r="I34" s="341"/>
      <c r="J34" s="341"/>
      <c r="K34" s="341"/>
      <c r="L34" s="144"/>
      <c r="M34" s="144"/>
    </row>
    <row r="35" spans="2:13" s="155" customFormat="1" ht="31" customHeight="1" x14ac:dyDescent="0.35">
      <c r="B35" s="94" t="s">
        <v>189</v>
      </c>
      <c r="C35" s="144"/>
      <c r="D35" s="144"/>
      <c r="E35" s="144"/>
      <c r="F35" s="144"/>
      <c r="G35" s="144"/>
      <c r="H35" s="144"/>
      <c r="I35" s="144"/>
      <c r="J35" s="144"/>
      <c r="K35" s="144"/>
      <c r="L35" s="144"/>
      <c r="M35" s="144"/>
    </row>
    <row r="36" spans="2:13" ht="29.5" customHeight="1" x14ac:dyDescent="0.35">
      <c r="B36" s="144" t="s">
        <v>194</v>
      </c>
      <c r="C36" s="144"/>
      <c r="D36" s="144"/>
      <c r="E36" s="144"/>
      <c r="F36" s="144"/>
      <c r="G36" s="144"/>
      <c r="H36" s="144"/>
      <c r="I36" s="144"/>
      <c r="J36" s="144"/>
      <c r="K36" s="144"/>
      <c r="L36" s="144"/>
      <c r="M36" s="144"/>
    </row>
    <row r="37" spans="2:13" ht="26.5" customHeight="1" x14ac:dyDescent="0.35">
      <c r="B37" s="341" t="s">
        <v>210</v>
      </c>
      <c r="C37" s="341"/>
      <c r="D37" s="341"/>
      <c r="E37" s="341"/>
      <c r="F37" s="341"/>
      <c r="G37" s="341"/>
      <c r="H37" s="341"/>
      <c r="I37" s="341"/>
      <c r="J37" s="341"/>
      <c r="K37" s="341"/>
      <c r="L37" s="144"/>
      <c r="M37" s="144"/>
    </row>
    <row r="38" spans="2:13" ht="26" customHeight="1" x14ac:dyDescent="0.35">
      <c r="B38" s="293" t="s">
        <v>75</v>
      </c>
      <c r="C38" s="144"/>
      <c r="D38" s="144"/>
      <c r="E38" s="144"/>
      <c r="F38" s="144"/>
      <c r="G38" s="144"/>
      <c r="H38" s="144"/>
      <c r="I38" s="144"/>
      <c r="J38" s="144"/>
      <c r="K38" s="144"/>
      <c r="L38" s="144"/>
      <c r="M38" s="144"/>
    </row>
    <row r="42" spans="2:13" x14ac:dyDescent="0.35">
      <c r="B42" s="84"/>
    </row>
    <row r="46" spans="2:13" ht="15.5" x14ac:dyDescent="0.35">
      <c r="B46" s="340"/>
      <c r="C46" s="340"/>
      <c r="D46" s="340"/>
      <c r="E46" s="340"/>
      <c r="F46" s="340"/>
      <c r="G46" s="340"/>
      <c r="H46" s="340"/>
      <c r="I46" s="340"/>
      <c r="J46" s="340"/>
      <c r="K46" s="340"/>
    </row>
  </sheetData>
  <mergeCells count="18">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tabSelected="1" view="pageBreakPreview" zoomScale="48" zoomScaleNormal="93" zoomScaleSheetLayoutView="48" workbookViewId="0">
      <selection activeCell="B1" sqref="B1"/>
    </sheetView>
  </sheetViews>
  <sheetFormatPr defaultColWidth="13.26953125" defaultRowHeight="15" x14ac:dyDescent="0.35"/>
  <cols>
    <col min="1" max="1" width="38.81640625" style="57" customWidth="1"/>
    <col min="2" max="2" width="23.1796875" style="57" customWidth="1"/>
    <col min="3" max="3" width="16.36328125" style="57" customWidth="1"/>
    <col min="4" max="4" width="18.1796875" style="257" customWidth="1"/>
    <col min="5" max="6" width="13.36328125" style="57" customWidth="1"/>
    <col min="7" max="8" width="16.7265625" style="57" bestFit="1" customWidth="1"/>
    <col min="9" max="9" width="18.81640625" style="57" customWidth="1"/>
    <col min="10" max="11" width="13.36328125" style="57" bestFit="1" customWidth="1"/>
    <col min="12" max="16384" width="13.26953125" style="57"/>
  </cols>
  <sheetData>
    <row r="1" spans="1:11" ht="57" customHeight="1" thickBot="1" x14ac:dyDescent="0.4">
      <c r="A1" s="75" t="s">
        <v>187</v>
      </c>
      <c r="B1" s="18"/>
      <c r="C1" s="18"/>
      <c r="D1" s="254"/>
      <c r="E1" s="255"/>
      <c r="F1" s="255"/>
      <c r="G1" s="207"/>
    </row>
    <row r="2" spans="1:11" ht="63.5" customHeight="1" thickTop="1" x14ac:dyDescent="0.35">
      <c r="A2" s="394" t="s">
        <v>80</v>
      </c>
      <c r="B2" s="345" t="s">
        <v>166</v>
      </c>
      <c r="C2" s="345"/>
      <c r="D2" s="345"/>
      <c r="E2" s="345"/>
      <c r="F2" s="396"/>
      <c r="G2" s="345" t="s">
        <v>228</v>
      </c>
      <c r="H2" s="345"/>
      <c r="I2" s="345"/>
      <c r="J2" s="345"/>
      <c r="K2" s="345"/>
    </row>
    <row r="3" spans="1:11" ht="78" customHeight="1" thickBot="1" x14ac:dyDescent="0.4">
      <c r="A3" s="395"/>
      <c r="B3" s="124" t="s">
        <v>102</v>
      </c>
      <c r="C3" s="124" t="s">
        <v>95</v>
      </c>
      <c r="D3" s="124" t="s">
        <v>98</v>
      </c>
      <c r="E3" s="124" t="s">
        <v>99</v>
      </c>
      <c r="F3" s="256" t="s">
        <v>84</v>
      </c>
      <c r="G3" s="124" t="s">
        <v>102</v>
      </c>
      <c r="H3" s="124" t="s">
        <v>95</v>
      </c>
      <c r="I3" s="124" t="s">
        <v>98</v>
      </c>
      <c r="J3" s="124" t="s">
        <v>99</v>
      </c>
      <c r="K3" s="124" t="s">
        <v>84</v>
      </c>
    </row>
    <row r="4" spans="1:11" s="278" customFormat="1" ht="21.5" customHeight="1" thickTop="1" x14ac:dyDescent="0.3">
      <c r="A4" s="322" t="s">
        <v>4</v>
      </c>
      <c r="B4" s="276">
        <v>386527</v>
      </c>
      <c r="C4" s="276">
        <v>617415</v>
      </c>
      <c r="D4" s="276">
        <v>221</v>
      </c>
      <c r="E4" s="276">
        <v>139</v>
      </c>
      <c r="F4" s="323">
        <v>9.4</v>
      </c>
      <c r="G4" s="276">
        <v>392456</v>
      </c>
      <c r="H4" s="276">
        <v>621545</v>
      </c>
      <c r="I4" s="276">
        <v>234</v>
      </c>
      <c r="J4" s="276">
        <v>148</v>
      </c>
      <c r="K4" s="277">
        <v>5.8</v>
      </c>
    </row>
    <row r="5" spans="1:11" ht="21.5" customHeight="1" x14ac:dyDescent="0.35">
      <c r="A5" s="79" t="s">
        <v>5</v>
      </c>
      <c r="B5" s="58">
        <v>11536</v>
      </c>
      <c r="C5" s="58">
        <v>18927</v>
      </c>
      <c r="D5" s="58">
        <v>221</v>
      </c>
      <c r="E5" s="58">
        <v>135</v>
      </c>
      <c r="F5" s="251">
        <v>9.4</v>
      </c>
      <c r="G5" s="58">
        <v>11729</v>
      </c>
      <c r="H5" s="58">
        <v>19025</v>
      </c>
      <c r="I5" s="58">
        <v>231</v>
      </c>
      <c r="J5" s="58">
        <v>143</v>
      </c>
      <c r="K5" s="96">
        <v>5.8</v>
      </c>
    </row>
    <row r="6" spans="1:11" ht="21.75" customHeight="1" x14ac:dyDescent="0.35">
      <c r="A6" s="79" t="s">
        <v>6</v>
      </c>
      <c r="B6" s="58">
        <v>972630</v>
      </c>
      <c r="C6" s="58">
        <v>1587369</v>
      </c>
      <c r="D6" s="58">
        <v>226</v>
      </c>
      <c r="E6" s="58">
        <v>139</v>
      </c>
      <c r="F6" s="251">
        <v>9.4</v>
      </c>
      <c r="G6" s="58">
        <v>989165</v>
      </c>
      <c r="H6" s="58">
        <v>1599002</v>
      </c>
      <c r="I6" s="58">
        <v>241</v>
      </c>
      <c r="J6" s="58">
        <v>149</v>
      </c>
      <c r="K6" s="96">
        <v>5.8</v>
      </c>
    </row>
    <row r="7" spans="1:11" ht="21.75" customHeight="1" x14ac:dyDescent="0.35">
      <c r="A7" s="79" t="s">
        <v>71</v>
      </c>
      <c r="B7" s="58">
        <v>55291</v>
      </c>
      <c r="C7" s="58">
        <v>94730</v>
      </c>
      <c r="D7" s="58">
        <v>245</v>
      </c>
      <c r="E7" s="58">
        <v>144</v>
      </c>
      <c r="F7" s="251">
        <v>9.5</v>
      </c>
      <c r="G7" s="58">
        <v>55716</v>
      </c>
      <c r="H7" s="58">
        <v>94723</v>
      </c>
      <c r="I7" s="58">
        <v>258</v>
      </c>
      <c r="J7" s="58">
        <v>153</v>
      </c>
      <c r="K7" s="96">
        <v>5.8</v>
      </c>
    </row>
    <row r="8" spans="1:11" ht="21.75" customHeight="1" x14ac:dyDescent="0.35">
      <c r="A8" s="79" t="s">
        <v>72</v>
      </c>
      <c r="B8" s="58">
        <v>55085</v>
      </c>
      <c r="C8" s="58">
        <v>99164</v>
      </c>
      <c r="D8" s="58">
        <v>241</v>
      </c>
      <c r="E8" s="58">
        <v>134</v>
      </c>
      <c r="F8" s="251">
        <v>9.5</v>
      </c>
      <c r="G8" s="58">
        <v>56322</v>
      </c>
      <c r="H8" s="58">
        <v>100451</v>
      </c>
      <c r="I8" s="58">
        <v>254</v>
      </c>
      <c r="J8" s="58">
        <v>143</v>
      </c>
      <c r="K8" s="96">
        <v>5.8</v>
      </c>
    </row>
    <row r="9" spans="1:11" ht="21.75" customHeight="1" x14ac:dyDescent="0.35">
      <c r="A9" s="79" t="s">
        <v>7</v>
      </c>
      <c r="B9" s="58">
        <v>468615</v>
      </c>
      <c r="C9" s="58">
        <v>761011</v>
      </c>
      <c r="D9" s="58">
        <v>228</v>
      </c>
      <c r="E9" s="58">
        <v>141</v>
      </c>
      <c r="F9" s="251">
        <v>9.5</v>
      </c>
      <c r="G9" s="58">
        <v>476984</v>
      </c>
      <c r="H9" s="58">
        <v>768230</v>
      </c>
      <c r="I9" s="58">
        <v>240</v>
      </c>
      <c r="J9" s="58">
        <v>149</v>
      </c>
      <c r="K9" s="96">
        <v>5.8</v>
      </c>
    </row>
    <row r="10" spans="1:11" ht="21.75" customHeight="1" x14ac:dyDescent="0.35">
      <c r="A10" s="79" t="s">
        <v>63</v>
      </c>
      <c r="B10" s="58">
        <v>109401</v>
      </c>
      <c r="C10" s="58">
        <v>174188</v>
      </c>
      <c r="D10" s="58">
        <v>230</v>
      </c>
      <c r="E10" s="58">
        <v>145</v>
      </c>
      <c r="F10" s="251">
        <v>9.5</v>
      </c>
      <c r="G10" s="58">
        <v>110929</v>
      </c>
      <c r="H10" s="58">
        <v>175410</v>
      </c>
      <c r="I10" s="58">
        <v>243</v>
      </c>
      <c r="J10" s="58">
        <v>154</v>
      </c>
      <c r="K10" s="96">
        <v>5.8</v>
      </c>
    </row>
    <row r="11" spans="1:11" ht="21.75" customHeight="1" x14ac:dyDescent="0.35">
      <c r="A11" s="79" t="s">
        <v>8</v>
      </c>
      <c r="B11" s="58">
        <v>126665</v>
      </c>
      <c r="C11" s="58">
        <v>195065</v>
      </c>
      <c r="D11" s="58">
        <v>211</v>
      </c>
      <c r="E11" s="58">
        <v>138</v>
      </c>
      <c r="F11" s="251">
        <v>9.3000000000000007</v>
      </c>
      <c r="G11" s="58">
        <v>129467</v>
      </c>
      <c r="H11" s="58">
        <v>197872</v>
      </c>
      <c r="I11" s="58">
        <v>224</v>
      </c>
      <c r="J11" s="58">
        <v>147</v>
      </c>
      <c r="K11" s="96">
        <v>5.8</v>
      </c>
    </row>
    <row r="12" spans="1:11" ht="21.75" customHeight="1" x14ac:dyDescent="0.35">
      <c r="A12" s="79" t="s">
        <v>9</v>
      </c>
      <c r="B12" s="58">
        <v>434080</v>
      </c>
      <c r="C12" s="58">
        <v>692687</v>
      </c>
      <c r="D12" s="58">
        <v>224</v>
      </c>
      <c r="E12" s="58">
        <v>141</v>
      </c>
      <c r="F12" s="251">
        <v>9.4</v>
      </c>
      <c r="G12" s="58">
        <v>440639</v>
      </c>
      <c r="H12" s="58">
        <v>697976</v>
      </c>
      <c r="I12" s="58">
        <v>239</v>
      </c>
      <c r="J12" s="58">
        <v>151</v>
      </c>
      <c r="K12" s="96">
        <v>5.8</v>
      </c>
    </row>
    <row r="13" spans="1:11" ht="21.75" customHeight="1" x14ac:dyDescent="0.35">
      <c r="A13" s="79" t="s">
        <v>10</v>
      </c>
      <c r="B13" s="58">
        <v>343297</v>
      </c>
      <c r="C13" s="58">
        <v>528916</v>
      </c>
      <c r="D13" s="58">
        <v>215</v>
      </c>
      <c r="E13" s="58">
        <v>140</v>
      </c>
      <c r="F13" s="251">
        <v>9.4</v>
      </c>
      <c r="G13" s="58">
        <v>348403</v>
      </c>
      <c r="H13" s="58">
        <v>532666</v>
      </c>
      <c r="I13" s="58">
        <v>227</v>
      </c>
      <c r="J13" s="58">
        <v>149</v>
      </c>
      <c r="K13" s="96">
        <v>5.8</v>
      </c>
    </row>
    <row r="14" spans="1:11" ht="21.75" customHeight="1" x14ac:dyDescent="0.35">
      <c r="A14" s="79" t="s">
        <v>11</v>
      </c>
      <c r="B14" s="58">
        <v>83388</v>
      </c>
      <c r="C14" s="58">
        <v>130205</v>
      </c>
      <c r="D14" s="58">
        <v>231</v>
      </c>
      <c r="E14" s="58">
        <v>148</v>
      </c>
      <c r="F14" s="251">
        <v>9.4</v>
      </c>
      <c r="G14" s="58">
        <v>84111</v>
      </c>
      <c r="H14" s="58">
        <v>130288</v>
      </c>
      <c r="I14" s="58">
        <v>243</v>
      </c>
      <c r="J14" s="58">
        <v>157</v>
      </c>
      <c r="K14" s="96">
        <v>5.8</v>
      </c>
    </row>
    <row r="15" spans="1:11" ht="21.75" customHeight="1" x14ac:dyDescent="0.35">
      <c r="A15" s="79" t="s">
        <v>12</v>
      </c>
      <c r="B15" s="58">
        <v>146231</v>
      </c>
      <c r="C15" s="58">
        <v>231618</v>
      </c>
      <c r="D15" s="58">
        <v>230</v>
      </c>
      <c r="E15" s="58">
        <v>146</v>
      </c>
      <c r="F15" s="251">
        <v>9.4</v>
      </c>
      <c r="G15" s="58">
        <v>147840</v>
      </c>
      <c r="H15" s="58">
        <v>232376</v>
      </c>
      <c r="I15" s="58">
        <v>241</v>
      </c>
      <c r="J15" s="58">
        <v>154</v>
      </c>
      <c r="K15" s="96">
        <v>5.8</v>
      </c>
    </row>
    <row r="16" spans="1:11" ht="21.75" customHeight="1" x14ac:dyDescent="0.35">
      <c r="A16" s="79" t="s">
        <v>13</v>
      </c>
      <c r="B16" s="58">
        <v>558434</v>
      </c>
      <c r="C16" s="58">
        <v>872953</v>
      </c>
      <c r="D16" s="58">
        <v>222</v>
      </c>
      <c r="E16" s="58">
        <v>143</v>
      </c>
      <c r="F16" s="251">
        <v>9.3000000000000007</v>
      </c>
      <c r="G16" s="58">
        <v>565292</v>
      </c>
      <c r="H16" s="58">
        <v>875664</v>
      </c>
      <c r="I16" s="58">
        <v>236</v>
      </c>
      <c r="J16" s="58">
        <v>152</v>
      </c>
      <c r="K16" s="96">
        <v>5.8</v>
      </c>
    </row>
    <row r="17" spans="1:12" ht="21.75" customHeight="1" x14ac:dyDescent="0.35">
      <c r="A17" s="79" t="s">
        <v>14</v>
      </c>
      <c r="B17" s="58">
        <v>122803</v>
      </c>
      <c r="C17" s="58">
        <v>196806</v>
      </c>
      <c r="D17" s="58">
        <v>239</v>
      </c>
      <c r="E17" s="58">
        <v>150</v>
      </c>
      <c r="F17" s="251">
        <v>9.3000000000000007</v>
      </c>
      <c r="G17" s="58">
        <v>123674</v>
      </c>
      <c r="H17" s="58">
        <v>196327</v>
      </c>
      <c r="I17" s="58">
        <v>253</v>
      </c>
      <c r="J17" s="58">
        <v>160</v>
      </c>
      <c r="K17" s="96">
        <v>5.8</v>
      </c>
    </row>
    <row r="18" spans="1:12" ht="21.75" customHeight="1" x14ac:dyDescent="0.35">
      <c r="A18" s="79" t="s">
        <v>15</v>
      </c>
      <c r="B18" s="58">
        <v>26274</v>
      </c>
      <c r="C18" s="58">
        <v>42235</v>
      </c>
      <c r="D18" s="58">
        <v>239</v>
      </c>
      <c r="E18" s="58">
        <v>150</v>
      </c>
      <c r="F18" s="251">
        <v>9.3000000000000007</v>
      </c>
      <c r="G18" s="58">
        <v>26380</v>
      </c>
      <c r="H18" s="58">
        <v>41914</v>
      </c>
      <c r="I18" s="58">
        <v>254</v>
      </c>
      <c r="J18" s="58">
        <v>160</v>
      </c>
      <c r="K18" s="96">
        <v>5.8</v>
      </c>
    </row>
    <row r="19" spans="1:12" ht="21.75" customHeight="1" x14ac:dyDescent="0.35">
      <c r="A19" s="79" t="s">
        <v>16</v>
      </c>
      <c r="B19" s="58">
        <v>573783</v>
      </c>
      <c r="C19" s="58">
        <v>949881</v>
      </c>
      <c r="D19" s="58">
        <v>258</v>
      </c>
      <c r="E19" s="58">
        <v>157</v>
      </c>
      <c r="F19" s="251">
        <v>8.8000000000000007</v>
      </c>
      <c r="G19" s="58">
        <v>563780</v>
      </c>
      <c r="H19" s="58">
        <v>921424</v>
      </c>
      <c r="I19" s="58">
        <v>275</v>
      </c>
      <c r="J19" s="58">
        <v>169</v>
      </c>
      <c r="K19" s="96">
        <v>5.7</v>
      </c>
    </row>
    <row r="20" spans="1:12" ht="21.75" customHeight="1" x14ac:dyDescent="0.35">
      <c r="A20" s="79" t="s">
        <v>17</v>
      </c>
      <c r="B20" s="58">
        <v>399803</v>
      </c>
      <c r="C20" s="58">
        <v>640220</v>
      </c>
      <c r="D20" s="58">
        <v>249</v>
      </c>
      <c r="E20" s="58">
        <v>157</v>
      </c>
      <c r="F20" s="251">
        <v>9.1999999999999993</v>
      </c>
      <c r="G20" s="58">
        <v>396955</v>
      </c>
      <c r="H20" s="58">
        <v>629034</v>
      </c>
      <c r="I20" s="58">
        <v>264</v>
      </c>
      <c r="J20" s="58">
        <v>167</v>
      </c>
      <c r="K20" s="96">
        <v>5.7</v>
      </c>
    </row>
    <row r="21" spans="1:12" ht="21.75" customHeight="1" x14ac:dyDescent="0.35">
      <c r="A21" s="79" t="s">
        <v>18</v>
      </c>
      <c r="B21" s="58">
        <v>52070</v>
      </c>
      <c r="C21" s="58">
        <v>84975</v>
      </c>
      <c r="D21" s="58">
        <v>254</v>
      </c>
      <c r="E21" s="58">
        <v>156</v>
      </c>
      <c r="F21" s="251">
        <v>9.3000000000000007</v>
      </c>
      <c r="G21" s="58">
        <v>51684</v>
      </c>
      <c r="H21" s="58">
        <v>83549</v>
      </c>
      <c r="I21" s="58">
        <v>267</v>
      </c>
      <c r="J21" s="58">
        <v>166</v>
      </c>
      <c r="K21" s="96">
        <v>5.8</v>
      </c>
    </row>
    <row r="22" spans="1:12" ht="21.75" customHeight="1" x14ac:dyDescent="0.35">
      <c r="A22" s="79" t="s">
        <v>19</v>
      </c>
      <c r="B22" s="58">
        <v>181993</v>
      </c>
      <c r="C22" s="58">
        <v>302710</v>
      </c>
      <c r="D22" s="58">
        <v>277</v>
      </c>
      <c r="E22" s="58">
        <v>168</v>
      </c>
      <c r="F22" s="251">
        <v>8.9</v>
      </c>
      <c r="G22" s="58">
        <v>178443</v>
      </c>
      <c r="H22" s="58">
        <v>293624</v>
      </c>
      <c r="I22" s="58">
        <v>296</v>
      </c>
      <c r="J22" s="58">
        <v>180</v>
      </c>
      <c r="K22" s="96">
        <v>5.7</v>
      </c>
    </row>
    <row r="23" spans="1:12" ht="21.75" customHeight="1" x14ac:dyDescent="0.35">
      <c r="A23" s="79" t="s">
        <v>20</v>
      </c>
      <c r="B23" s="58">
        <v>485071</v>
      </c>
      <c r="C23" s="58">
        <v>793385</v>
      </c>
      <c r="D23" s="58">
        <v>261</v>
      </c>
      <c r="E23" s="58">
        <v>161</v>
      </c>
      <c r="F23" s="251">
        <v>8.8000000000000007</v>
      </c>
      <c r="G23" s="58">
        <v>474751</v>
      </c>
      <c r="H23" s="58">
        <v>766377</v>
      </c>
      <c r="I23" s="58">
        <v>279</v>
      </c>
      <c r="J23" s="58">
        <v>173</v>
      </c>
      <c r="K23" s="96">
        <v>5.7</v>
      </c>
    </row>
    <row r="24" spans="1:12" ht="21.75" customHeight="1" x14ac:dyDescent="0.35">
      <c r="A24" s="79" t="s">
        <v>21</v>
      </c>
      <c r="B24" s="58">
        <v>142133</v>
      </c>
      <c r="C24" s="58">
        <v>214892</v>
      </c>
      <c r="D24" s="58">
        <v>243</v>
      </c>
      <c r="E24" s="58">
        <v>161</v>
      </c>
      <c r="F24" s="251">
        <v>9.1999999999999993</v>
      </c>
      <c r="G24" s="58">
        <v>142111</v>
      </c>
      <c r="H24" s="58">
        <v>212858</v>
      </c>
      <c r="I24" s="58">
        <v>254</v>
      </c>
      <c r="J24" s="58">
        <v>170</v>
      </c>
      <c r="K24" s="96">
        <v>5.8</v>
      </c>
    </row>
    <row r="25" spans="1:12" ht="26.5" customHeight="1" thickBot="1" x14ac:dyDescent="0.4">
      <c r="A25" s="113" t="s">
        <v>33</v>
      </c>
      <c r="B25" s="113">
        <v>5735110</v>
      </c>
      <c r="C25" s="113">
        <v>9229352</v>
      </c>
      <c r="D25" s="113">
        <v>235</v>
      </c>
      <c r="E25" s="113">
        <v>147</v>
      </c>
      <c r="F25" s="252">
        <v>9.3000000000000007</v>
      </c>
      <c r="G25" s="113">
        <v>5766831</v>
      </c>
      <c r="H25" s="113">
        <v>9190335</v>
      </c>
      <c r="I25" s="113">
        <v>249</v>
      </c>
      <c r="J25" s="113">
        <v>157</v>
      </c>
      <c r="K25" s="253">
        <v>5.8</v>
      </c>
      <c r="L25" s="272"/>
    </row>
    <row r="26" spans="1:12" ht="26.5" customHeight="1" thickTop="1" x14ac:dyDescent="0.3">
      <c r="A26" s="258" t="str">
        <f>+INDICE!B10</f>
        <v xml:space="preserve"> Lettura dati 24 luglio 2023</v>
      </c>
      <c r="B26" s="89"/>
      <c r="C26" s="7"/>
      <c r="D26" s="259"/>
    </row>
    <row r="27" spans="1:12" x14ac:dyDescent="0.3">
      <c r="A27" s="258"/>
      <c r="B27" s="89"/>
    </row>
    <row r="28" spans="1:12" x14ac:dyDescent="0.3">
      <c r="A28" s="258"/>
      <c r="B28" s="89"/>
    </row>
    <row r="31" spans="1:12" x14ac:dyDescent="0.35">
      <c r="C31" s="281"/>
    </row>
    <row r="33" spans="2:4" x14ac:dyDescent="0.35">
      <c r="B33" s="260"/>
      <c r="C33" s="260"/>
    </row>
    <row r="34" spans="2:4" x14ac:dyDescent="0.35">
      <c r="B34" s="260"/>
      <c r="C34" s="260"/>
    </row>
    <row r="35" spans="2:4" x14ac:dyDescent="0.35">
      <c r="B35" s="260"/>
      <c r="C35" s="260"/>
    </row>
    <row r="36" spans="2:4" x14ac:dyDescent="0.35">
      <c r="B36" s="260"/>
      <c r="C36" s="260"/>
      <c r="D36" s="259"/>
    </row>
    <row r="37" spans="2:4" x14ac:dyDescent="0.35">
      <c r="B37" s="260"/>
      <c r="C37" s="260"/>
    </row>
    <row r="38" spans="2:4" x14ac:dyDescent="0.35">
      <c r="B38" s="260"/>
      <c r="C38" s="260"/>
    </row>
    <row r="39" spans="2:4" x14ac:dyDescent="0.35">
      <c r="B39" s="260"/>
      <c r="C39" s="260"/>
    </row>
    <row r="40" spans="2:4" x14ac:dyDescent="0.35">
      <c r="B40" s="260"/>
      <c r="C40" s="260"/>
    </row>
    <row r="41" spans="2:4" x14ac:dyDescent="0.35">
      <c r="B41" s="260"/>
      <c r="C41" s="260"/>
    </row>
    <row r="42" spans="2:4" s="257" customFormat="1" x14ac:dyDescent="0.35">
      <c r="B42" s="260"/>
      <c r="C42" s="260"/>
    </row>
    <row r="43" spans="2:4" s="257" customFormat="1" x14ac:dyDescent="0.35">
      <c r="B43" s="260"/>
      <c r="C43" s="260"/>
    </row>
    <row r="44" spans="2:4" s="257" customFormat="1" x14ac:dyDescent="0.35">
      <c r="B44" s="260"/>
      <c r="C44" s="260"/>
    </row>
    <row r="45" spans="2:4" s="257" customFormat="1" x14ac:dyDescent="0.35">
      <c r="B45" s="260"/>
      <c r="C45" s="260"/>
    </row>
    <row r="46" spans="2:4" s="257" customFormat="1" x14ac:dyDescent="0.35">
      <c r="B46" s="260"/>
      <c r="C46" s="260"/>
    </row>
    <row r="47" spans="2:4" s="257" customFormat="1" x14ac:dyDescent="0.35">
      <c r="B47" s="260"/>
      <c r="C47" s="260"/>
    </row>
    <row r="48" spans="2:4" s="257" customFormat="1" x14ac:dyDescent="0.35">
      <c r="B48" s="260"/>
      <c r="C48" s="260"/>
    </row>
    <row r="49" spans="2:3" s="257" customFormat="1" x14ac:dyDescent="0.35">
      <c r="B49" s="260"/>
      <c r="C49" s="260"/>
    </row>
    <row r="50" spans="2:3" s="257" customFormat="1" x14ac:dyDescent="0.35">
      <c r="B50" s="260"/>
      <c r="C50" s="260"/>
    </row>
    <row r="51" spans="2:3" s="257" customFormat="1" x14ac:dyDescent="0.35">
      <c r="B51" s="260"/>
      <c r="C51" s="260"/>
    </row>
    <row r="52" spans="2:3" s="257" customFormat="1" x14ac:dyDescent="0.35">
      <c r="B52" s="260"/>
      <c r="C52" s="260"/>
    </row>
    <row r="53" spans="2:3" s="257" customFormat="1" x14ac:dyDescent="0.35">
      <c r="B53" s="260"/>
      <c r="C53" s="260"/>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abSelected="1" topLeftCell="A2"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5" t="s">
        <v>112</v>
      </c>
    </row>
    <row r="15" spans="2:9" ht="14.5" customHeight="1" x14ac:dyDescent="0.35">
      <c r="B15" s="344" t="s">
        <v>101</v>
      </c>
      <c r="C15" s="344"/>
      <c r="D15" s="344"/>
      <c r="E15" s="344"/>
      <c r="F15" s="344"/>
      <c r="G15" s="344"/>
      <c r="H15" s="344"/>
      <c r="I15" s="344"/>
    </row>
    <row r="16" spans="2:9" x14ac:dyDescent="0.35">
      <c r="B16" s="344"/>
      <c r="C16" s="344"/>
      <c r="D16" s="344"/>
      <c r="E16" s="344"/>
      <c r="F16" s="344"/>
      <c r="G16" s="344"/>
      <c r="H16" s="344"/>
      <c r="I16" s="344"/>
    </row>
    <row r="17" spans="2:9" ht="25.5" customHeight="1" x14ac:dyDescent="0.35">
      <c r="B17" s="344"/>
      <c r="C17" s="344"/>
      <c r="D17" s="344"/>
      <c r="E17" s="344"/>
      <c r="F17" s="344"/>
      <c r="G17" s="344"/>
      <c r="H17" s="344"/>
      <c r="I17" s="344"/>
    </row>
    <row r="18" spans="2:9" ht="28" customHeight="1" x14ac:dyDescent="0.35">
      <c r="B18" s="344"/>
      <c r="C18" s="344"/>
      <c r="D18" s="344"/>
      <c r="E18" s="344"/>
      <c r="F18" s="344"/>
      <c r="G18" s="344"/>
      <c r="H18" s="344"/>
      <c r="I18" s="344"/>
    </row>
    <row r="19" spans="2:9" x14ac:dyDescent="0.35">
      <c r="B19" s="344"/>
      <c r="C19" s="344"/>
      <c r="D19" s="344"/>
      <c r="E19" s="344"/>
      <c r="F19" s="344"/>
      <c r="G19" s="344"/>
      <c r="H19" s="344"/>
      <c r="I19" s="344"/>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4"/>
  <sheetViews>
    <sheetView showGridLines="0" tabSelected="1" view="pageBreakPreview" topLeftCell="A15" zoomScale="62" zoomScaleNormal="53" zoomScaleSheetLayoutView="62" workbookViewId="0">
      <selection activeCell="B1" sqref="B1"/>
    </sheetView>
  </sheetViews>
  <sheetFormatPr defaultColWidth="13.36328125" defaultRowHeight="10" x14ac:dyDescent="0.35"/>
  <cols>
    <col min="1" max="1" width="34.26953125" style="1" customWidth="1"/>
    <col min="2" max="2" width="23.906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397" t="s">
        <v>183</v>
      </c>
      <c r="B1" s="397"/>
      <c r="C1" s="397"/>
      <c r="D1" s="397"/>
      <c r="E1" s="397"/>
      <c r="F1" s="397"/>
    </row>
    <row r="2" spans="1:16" ht="82.25" customHeight="1" thickTop="1" thickBot="1" x14ac:dyDescent="0.4">
      <c r="A2" s="55" t="s">
        <v>108</v>
      </c>
      <c r="B2" s="56" t="s">
        <v>92</v>
      </c>
      <c r="C2" s="56" t="s">
        <v>93</v>
      </c>
      <c r="D2" s="56" t="s">
        <v>167</v>
      </c>
      <c r="E2" s="56" t="s">
        <v>168</v>
      </c>
      <c r="F2" s="56" t="s">
        <v>169</v>
      </c>
      <c r="G2" s="57"/>
    </row>
    <row r="3" spans="1:16" ht="38.5" customHeight="1" thickTop="1" x14ac:dyDescent="0.3">
      <c r="A3" s="220"/>
      <c r="B3" s="400" t="s">
        <v>170</v>
      </c>
      <c r="C3" s="400"/>
      <c r="D3" s="400"/>
      <c r="E3" s="400"/>
      <c r="F3" s="400"/>
      <c r="G3" s="57"/>
    </row>
    <row r="4" spans="1:16" ht="32.75" customHeight="1" x14ac:dyDescent="0.35">
      <c r="A4" s="90" t="s">
        <v>172</v>
      </c>
      <c r="B4" s="58">
        <v>416004</v>
      </c>
      <c r="C4" s="58">
        <v>688891</v>
      </c>
      <c r="D4" s="96">
        <v>70.099999999999994</v>
      </c>
      <c r="E4" s="58">
        <v>169</v>
      </c>
      <c r="F4" s="58">
        <v>102</v>
      </c>
      <c r="G4" s="57"/>
      <c r="H4" s="24"/>
      <c r="I4" s="24"/>
      <c r="J4" s="8"/>
      <c r="N4" s="24"/>
      <c r="O4" s="24"/>
      <c r="P4" s="24"/>
    </row>
    <row r="5" spans="1:16" ht="28" customHeight="1" x14ac:dyDescent="0.35">
      <c r="A5" s="90" t="s">
        <v>173</v>
      </c>
      <c r="B5" s="58">
        <v>424667</v>
      </c>
      <c r="C5" s="58">
        <v>715175</v>
      </c>
      <c r="D5" s="96">
        <v>74.2</v>
      </c>
      <c r="E5" s="58">
        <v>175</v>
      </c>
      <c r="F5" s="58">
        <v>104</v>
      </c>
      <c r="G5" s="57"/>
      <c r="H5" s="24"/>
      <c r="I5" s="24"/>
      <c r="J5" s="8"/>
      <c r="N5" s="24"/>
      <c r="O5" s="24"/>
      <c r="P5" s="24"/>
    </row>
    <row r="6" spans="1:16" ht="28" customHeight="1" x14ac:dyDescent="0.35">
      <c r="A6" s="90" t="s">
        <v>174</v>
      </c>
      <c r="B6" s="58">
        <v>327865</v>
      </c>
      <c r="C6" s="58">
        <v>548596</v>
      </c>
      <c r="D6" s="96">
        <v>61.9</v>
      </c>
      <c r="E6" s="58">
        <v>189</v>
      </c>
      <c r="F6" s="58">
        <v>113</v>
      </c>
      <c r="G6" s="57"/>
      <c r="H6" s="24"/>
      <c r="I6" s="24"/>
      <c r="J6" s="8"/>
      <c r="N6" s="24"/>
      <c r="O6" s="24"/>
      <c r="P6" s="24"/>
    </row>
    <row r="7" spans="1:16" ht="28" customHeight="1" x14ac:dyDescent="0.35">
      <c r="A7" s="90" t="s">
        <v>175</v>
      </c>
      <c r="B7" s="58">
        <v>345753</v>
      </c>
      <c r="C7" s="58">
        <v>569309</v>
      </c>
      <c r="D7" s="96">
        <v>62.7</v>
      </c>
      <c r="E7" s="58">
        <v>181</v>
      </c>
      <c r="F7" s="58">
        <v>110</v>
      </c>
      <c r="G7" s="57"/>
      <c r="H7" s="24"/>
      <c r="I7" s="24"/>
      <c r="J7" s="8"/>
      <c r="N7" s="24"/>
      <c r="O7" s="24"/>
      <c r="P7" s="24"/>
    </row>
    <row r="8" spans="1:16" ht="28" customHeight="1" x14ac:dyDescent="0.35">
      <c r="A8" s="90" t="s">
        <v>176</v>
      </c>
      <c r="B8" s="58">
        <v>365252</v>
      </c>
      <c r="C8" s="58">
        <v>603013</v>
      </c>
      <c r="D8" s="96">
        <v>65.900000000000006</v>
      </c>
      <c r="E8" s="58">
        <v>180</v>
      </c>
      <c r="F8" s="58">
        <v>109</v>
      </c>
      <c r="G8" s="57"/>
      <c r="H8" s="24"/>
      <c r="I8" s="24"/>
      <c r="J8" s="8"/>
      <c r="N8" s="24"/>
      <c r="O8" s="24"/>
      <c r="P8" s="24"/>
    </row>
    <row r="9" spans="1:16" ht="28" customHeight="1" x14ac:dyDescent="0.35">
      <c r="A9" s="90" t="s">
        <v>177</v>
      </c>
      <c r="B9" s="58">
        <v>362096</v>
      </c>
      <c r="C9" s="58">
        <v>597612</v>
      </c>
      <c r="D9" s="96">
        <v>64.5</v>
      </c>
      <c r="E9" s="58">
        <v>178</v>
      </c>
      <c r="F9" s="58">
        <v>108</v>
      </c>
      <c r="G9" s="57"/>
      <c r="H9" s="24"/>
      <c r="I9" s="24"/>
      <c r="J9" s="8"/>
      <c r="N9" s="24"/>
      <c r="O9" s="24"/>
      <c r="P9" s="24"/>
    </row>
    <row r="10" spans="1:16" ht="28" customHeight="1" x14ac:dyDescent="0.35">
      <c r="A10" s="90" t="s">
        <v>178</v>
      </c>
      <c r="B10" s="58">
        <v>356683</v>
      </c>
      <c r="C10" s="58">
        <v>589375</v>
      </c>
      <c r="D10" s="96">
        <v>60.3</v>
      </c>
      <c r="E10" s="58">
        <v>169</v>
      </c>
      <c r="F10" s="58">
        <v>102</v>
      </c>
      <c r="G10" s="57"/>
      <c r="H10" s="24"/>
      <c r="I10" s="24"/>
      <c r="J10" s="8"/>
      <c r="N10" s="24"/>
      <c r="O10" s="24"/>
      <c r="P10" s="24"/>
    </row>
    <row r="11" spans="1:16" ht="28" customHeight="1" x14ac:dyDescent="0.35">
      <c r="A11" s="90" t="s">
        <v>179</v>
      </c>
      <c r="B11" s="58">
        <v>369188</v>
      </c>
      <c r="C11" s="58">
        <v>612411</v>
      </c>
      <c r="D11" s="96">
        <v>62.7</v>
      </c>
      <c r="E11" s="58">
        <v>170</v>
      </c>
      <c r="F11" s="58">
        <v>102</v>
      </c>
      <c r="G11" s="57"/>
      <c r="H11" s="24"/>
      <c r="I11" s="24"/>
      <c r="J11" s="8"/>
      <c r="N11" s="24"/>
      <c r="O11" s="24"/>
      <c r="P11" s="24"/>
    </row>
    <row r="12" spans="1:16" ht="28" customHeight="1" x14ac:dyDescent="0.35">
      <c r="A12" s="90" t="s">
        <v>180</v>
      </c>
      <c r="B12" s="58">
        <v>369595</v>
      </c>
      <c r="C12" s="58">
        <v>613755</v>
      </c>
      <c r="D12" s="96">
        <v>62.1</v>
      </c>
      <c r="E12" s="58">
        <v>168</v>
      </c>
      <c r="F12" s="58">
        <v>101</v>
      </c>
      <c r="G12" s="57"/>
      <c r="H12" s="24"/>
      <c r="I12" s="24"/>
      <c r="J12" s="8"/>
      <c r="N12" s="24"/>
      <c r="O12" s="24"/>
      <c r="P12" s="24"/>
    </row>
    <row r="13" spans="1:16" ht="28" customHeight="1" thickBot="1" x14ac:dyDescent="0.4">
      <c r="A13" s="174" t="s">
        <v>181</v>
      </c>
      <c r="B13" s="175">
        <v>366537</v>
      </c>
      <c r="C13" s="175">
        <v>609308</v>
      </c>
      <c r="D13" s="176">
        <v>61.7</v>
      </c>
      <c r="E13" s="175">
        <v>168</v>
      </c>
      <c r="F13" s="175">
        <v>101</v>
      </c>
      <c r="G13" s="57"/>
      <c r="H13" s="24"/>
      <c r="I13" s="24"/>
      <c r="J13" s="8"/>
      <c r="N13" s="24"/>
      <c r="O13" s="24"/>
      <c r="P13" s="24"/>
    </row>
    <row r="14" spans="1:16" s="139" customFormat="1" ht="25.5" customHeight="1" thickTop="1" x14ac:dyDescent="0.35">
      <c r="A14" s="221" t="s">
        <v>196</v>
      </c>
      <c r="B14" s="221"/>
      <c r="C14" s="311"/>
      <c r="D14" s="285">
        <v>646.10000000000014</v>
      </c>
      <c r="E14" s="311"/>
      <c r="F14" s="311"/>
      <c r="H14" s="225"/>
      <c r="I14" s="225"/>
      <c r="J14" s="226"/>
      <c r="N14" s="225"/>
      <c r="O14" s="225"/>
      <c r="P14" s="225"/>
    </row>
    <row r="15" spans="1:16" s="139" customFormat="1" ht="20.5" customHeight="1" x14ac:dyDescent="0.35">
      <c r="A15" s="312" t="s">
        <v>216</v>
      </c>
      <c r="B15" s="284">
        <v>370364</v>
      </c>
      <c r="C15" s="284">
        <v>614745</v>
      </c>
      <c r="D15" s="285"/>
      <c r="E15" s="1"/>
      <c r="F15" s="1"/>
      <c r="H15" s="225"/>
      <c r="I15" s="225"/>
      <c r="J15" s="226"/>
      <c r="N15" s="225"/>
      <c r="O15" s="225"/>
      <c r="P15" s="225"/>
    </row>
    <row r="16" spans="1:16" s="139" customFormat="1" ht="20.5" customHeight="1" thickBot="1" x14ac:dyDescent="0.4">
      <c r="A16" s="313" t="s">
        <v>40</v>
      </c>
      <c r="B16" s="314"/>
      <c r="C16" s="315"/>
      <c r="D16" s="316"/>
      <c r="E16" s="317">
        <v>174</v>
      </c>
      <c r="F16" s="317">
        <v>105</v>
      </c>
      <c r="H16" s="225"/>
      <c r="I16" s="225"/>
      <c r="J16" s="226"/>
      <c r="N16" s="225"/>
      <c r="O16" s="225"/>
      <c r="P16" s="225"/>
    </row>
    <row r="17" spans="1:16" ht="38.5" customHeight="1" thickTop="1" x14ac:dyDescent="0.3">
      <c r="A17" s="220"/>
      <c r="B17" s="400" t="s">
        <v>171</v>
      </c>
      <c r="C17" s="400"/>
      <c r="D17" s="400"/>
      <c r="E17" s="400"/>
      <c r="F17" s="400"/>
      <c r="G17" s="57"/>
    </row>
    <row r="18" spans="1:16" s="151" customFormat="1" ht="27" customHeight="1" x14ac:dyDescent="0.3">
      <c r="A18" s="273" t="s">
        <v>182</v>
      </c>
      <c r="B18" s="276">
        <v>362846</v>
      </c>
      <c r="C18" s="276">
        <v>603037</v>
      </c>
      <c r="D18" s="277">
        <v>63.5</v>
      </c>
      <c r="E18" s="276">
        <v>175</v>
      </c>
      <c r="F18" s="276">
        <v>105</v>
      </c>
      <c r="G18" s="278"/>
    </row>
    <row r="19" spans="1:16" ht="24.5" customHeight="1" x14ac:dyDescent="0.3">
      <c r="A19" s="273" t="s">
        <v>184</v>
      </c>
      <c r="B19" s="276">
        <v>321285</v>
      </c>
      <c r="C19" s="276">
        <v>538673</v>
      </c>
      <c r="D19" s="277">
        <v>61.6</v>
      </c>
      <c r="E19" s="276">
        <v>192</v>
      </c>
      <c r="F19" s="276">
        <v>114</v>
      </c>
      <c r="G19" s="57"/>
      <c r="H19" s="24"/>
      <c r="I19" s="24"/>
      <c r="J19" s="8"/>
      <c r="N19" s="24"/>
      <c r="O19" s="24"/>
      <c r="P19" s="24"/>
    </row>
    <row r="20" spans="1:16" ht="24.5" customHeight="1" x14ac:dyDescent="0.3">
      <c r="A20" s="273" t="s">
        <v>172</v>
      </c>
      <c r="B20" s="276">
        <v>321852</v>
      </c>
      <c r="C20" s="276">
        <v>539419</v>
      </c>
      <c r="D20" s="277">
        <v>62.6</v>
      </c>
      <c r="E20" s="276">
        <v>195</v>
      </c>
      <c r="F20" s="276">
        <v>116</v>
      </c>
      <c r="G20" s="57"/>
      <c r="H20" s="24"/>
      <c r="I20" s="24"/>
      <c r="J20" s="8"/>
      <c r="N20" s="24"/>
      <c r="O20" s="24"/>
      <c r="P20" s="24"/>
    </row>
    <row r="21" spans="1:16" ht="24.5" customHeight="1" x14ac:dyDescent="0.3">
      <c r="A21" s="273" t="s">
        <v>221</v>
      </c>
      <c r="B21" s="276">
        <v>303544</v>
      </c>
      <c r="C21" s="276">
        <v>506985</v>
      </c>
      <c r="D21" s="277">
        <v>58.3</v>
      </c>
      <c r="E21" s="276">
        <v>192</v>
      </c>
      <c r="F21" s="276">
        <v>115</v>
      </c>
      <c r="G21" s="57"/>
      <c r="H21" s="24"/>
      <c r="I21" s="24"/>
      <c r="J21" s="8"/>
      <c r="N21" s="24"/>
      <c r="O21" s="24"/>
      <c r="P21" s="24"/>
    </row>
    <row r="22" spans="1:16" ht="24.5" customHeight="1" x14ac:dyDescent="0.3">
      <c r="A22" s="273" t="s">
        <v>174</v>
      </c>
      <c r="B22" s="276">
        <v>297500</v>
      </c>
      <c r="C22" s="276">
        <v>496611</v>
      </c>
      <c r="D22" s="277">
        <v>57</v>
      </c>
      <c r="E22" s="276">
        <v>192</v>
      </c>
      <c r="F22" s="276">
        <v>115</v>
      </c>
      <c r="G22" s="57"/>
      <c r="H22" s="24"/>
      <c r="I22" s="24"/>
      <c r="J22" s="8"/>
      <c r="N22" s="24"/>
      <c r="O22" s="24"/>
      <c r="P22" s="24"/>
    </row>
    <row r="23" spans="1:16" ht="32.75" customHeight="1" thickBot="1" x14ac:dyDescent="0.4">
      <c r="A23" s="174" t="s">
        <v>175</v>
      </c>
      <c r="B23" s="175">
        <v>291437</v>
      </c>
      <c r="C23" s="175">
        <v>487474</v>
      </c>
      <c r="D23" s="176">
        <v>56.1</v>
      </c>
      <c r="E23" s="175">
        <v>193</v>
      </c>
      <c r="F23" s="175">
        <v>115</v>
      </c>
      <c r="G23" s="57"/>
      <c r="H23" s="24"/>
      <c r="I23" s="24"/>
      <c r="J23" s="8"/>
      <c r="N23" s="24"/>
      <c r="O23" s="24"/>
      <c r="P23" s="24"/>
    </row>
    <row r="24" spans="1:16" s="139" customFormat="1" ht="20.5" customHeight="1" thickTop="1" x14ac:dyDescent="0.35">
      <c r="A24" s="221" t="s">
        <v>197</v>
      </c>
      <c r="B24" s="222"/>
      <c r="C24" s="222"/>
      <c r="D24" s="223">
        <v>359.1</v>
      </c>
      <c r="E24" s="224"/>
      <c r="F24" s="224"/>
      <c r="H24" s="225"/>
      <c r="I24" s="225"/>
      <c r="J24" s="226"/>
      <c r="N24" s="225"/>
      <c r="O24" s="225"/>
      <c r="P24" s="225"/>
    </row>
    <row r="25" spans="1:16" s="139" customFormat="1" ht="20.5" customHeight="1" x14ac:dyDescent="0.35">
      <c r="A25" s="221" t="s">
        <v>160</v>
      </c>
      <c r="B25" s="284">
        <v>316411</v>
      </c>
      <c r="C25" s="284">
        <v>528700</v>
      </c>
      <c r="D25" s="223"/>
      <c r="E25" s="224"/>
      <c r="F25" s="224"/>
      <c r="H25" s="225"/>
      <c r="I25" s="225"/>
      <c r="J25" s="226"/>
      <c r="N25" s="225"/>
      <c r="O25" s="225"/>
      <c r="P25" s="225"/>
    </row>
    <row r="26" spans="1:16" s="139" customFormat="1" ht="20.5" customHeight="1" thickBot="1" x14ac:dyDescent="0.4">
      <c r="A26" s="227" t="s">
        <v>161</v>
      </c>
      <c r="B26" s="228"/>
      <c r="C26" s="229"/>
      <c r="D26" s="230"/>
      <c r="E26" s="228">
        <v>189</v>
      </c>
      <c r="F26" s="228">
        <v>113</v>
      </c>
      <c r="H26" s="225"/>
      <c r="I26" s="225"/>
      <c r="J26" s="226"/>
      <c r="N26" s="225"/>
      <c r="O26" s="225"/>
      <c r="P26" s="225"/>
    </row>
    <row r="27" spans="1:16" ht="77.75" customHeight="1" thickTop="1" x14ac:dyDescent="0.35">
      <c r="A27" s="398" t="s">
        <v>203</v>
      </c>
      <c r="B27" s="398"/>
      <c r="C27" s="398"/>
      <c r="D27" s="398"/>
      <c r="E27" s="398"/>
      <c r="F27" s="398"/>
      <c r="I27" s="399"/>
      <c r="J27" s="399"/>
      <c r="K27" s="399"/>
      <c r="L27" s="399"/>
      <c r="M27" s="399"/>
      <c r="N27" s="399"/>
      <c r="O27" s="399"/>
      <c r="P27" s="399"/>
    </row>
    <row r="28" spans="1:16" ht="20.399999999999999" customHeight="1" x14ac:dyDescent="0.3">
      <c r="A28" s="219" t="str">
        <f>+INDICE!B30</f>
        <v xml:space="preserve"> Lettura dati 2 agosto 2023</v>
      </c>
      <c r="B28" s="6"/>
      <c r="E28" s="53"/>
    </row>
    <row r="29" spans="1:16" x14ac:dyDescent="0.35">
      <c r="B29" s="4"/>
      <c r="C29" s="25"/>
    </row>
    <row r="30" spans="1:16" x14ac:dyDescent="0.35">
      <c r="B30" s="4"/>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sheetData>
  <mergeCells count="5">
    <mergeCell ref="A1:F1"/>
    <mergeCell ref="A27:F27"/>
    <mergeCell ref="I27:P27"/>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tabSelected="1" view="pageBreakPreview" topLeftCell="A19"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75" customHeight="1" thickBot="1" x14ac:dyDescent="0.4">
      <c r="A1" s="118" t="s">
        <v>146</v>
      </c>
      <c r="B1" s="118"/>
      <c r="C1" s="118"/>
      <c r="D1" s="118"/>
      <c r="E1" s="118"/>
      <c r="F1" s="118"/>
      <c r="G1" s="118"/>
      <c r="H1" s="118"/>
      <c r="I1" s="118"/>
      <c r="J1" s="118"/>
      <c r="K1" s="118"/>
      <c r="L1" s="118"/>
      <c r="M1" s="118"/>
    </row>
    <row r="2" spans="1:21" ht="43.25" customHeight="1" thickTop="1" x14ac:dyDescent="0.35">
      <c r="A2" s="402" t="s">
        <v>79</v>
      </c>
      <c r="B2" s="403" t="s">
        <v>3</v>
      </c>
      <c r="C2" s="404"/>
      <c r="D2" s="403" t="s">
        <v>22</v>
      </c>
      <c r="E2" s="404"/>
      <c r="F2" s="403" t="s">
        <v>23</v>
      </c>
      <c r="G2" s="404"/>
      <c r="H2" s="403" t="s">
        <v>70</v>
      </c>
      <c r="I2" s="404"/>
      <c r="J2" s="403" t="s">
        <v>86</v>
      </c>
      <c r="K2" s="404"/>
      <c r="L2" s="403" t="s">
        <v>88</v>
      </c>
      <c r="M2" s="404"/>
      <c r="N2" s="403" t="s">
        <v>116</v>
      </c>
      <c r="O2" s="404"/>
      <c r="P2" s="403" t="s">
        <v>119</v>
      </c>
      <c r="Q2" s="404"/>
      <c r="R2" s="403" t="s">
        <v>120</v>
      </c>
      <c r="S2" s="404"/>
      <c r="T2" s="403" t="s">
        <v>123</v>
      </c>
      <c r="U2" s="404"/>
    </row>
    <row r="3" spans="1:21" ht="93.5" customHeight="1" thickBot="1" x14ac:dyDescent="0.4">
      <c r="A3" s="377"/>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1" t="s">
        <v>4</v>
      </c>
      <c r="B4" s="231">
        <v>27720</v>
      </c>
      <c r="C4" s="231">
        <v>105</v>
      </c>
      <c r="D4" s="231">
        <v>29176</v>
      </c>
      <c r="E4" s="231">
        <v>108</v>
      </c>
      <c r="F4" s="231">
        <v>22965</v>
      </c>
      <c r="G4" s="231">
        <v>120</v>
      </c>
      <c r="H4" s="231">
        <v>22896</v>
      </c>
      <c r="I4" s="231">
        <v>119</v>
      </c>
      <c r="J4" s="231">
        <v>23945</v>
      </c>
      <c r="K4" s="231">
        <v>116</v>
      </c>
      <c r="L4" s="231">
        <v>23832</v>
      </c>
      <c r="M4" s="231">
        <v>114</v>
      </c>
      <c r="N4" s="231">
        <v>23116</v>
      </c>
      <c r="O4" s="231">
        <v>107</v>
      </c>
      <c r="P4" s="231">
        <v>23578</v>
      </c>
      <c r="Q4" s="231">
        <v>107</v>
      </c>
      <c r="R4" s="231">
        <v>23637</v>
      </c>
      <c r="S4" s="231">
        <v>106</v>
      </c>
      <c r="T4" s="231">
        <v>23438</v>
      </c>
      <c r="U4" s="231">
        <v>106</v>
      </c>
    </row>
    <row r="5" spans="1:21" x14ac:dyDescent="0.35">
      <c r="A5" s="2" t="s">
        <v>5</v>
      </c>
      <c r="B5" s="2">
        <v>366</v>
      </c>
      <c r="C5" s="2">
        <v>130</v>
      </c>
      <c r="D5" s="2">
        <v>376</v>
      </c>
      <c r="E5" s="2">
        <v>128</v>
      </c>
      <c r="F5" s="2">
        <v>304</v>
      </c>
      <c r="G5" s="2">
        <v>135</v>
      </c>
      <c r="H5" s="2">
        <v>303</v>
      </c>
      <c r="I5" s="2">
        <v>138</v>
      </c>
      <c r="J5" s="2">
        <v>325</v>
      </c>
      <c r="K5" s="2">
        <v>136</v>
      </c>
      <c r="L5" s="2">
        <v>317</v>
      </c>
      <c r="M5" s="2">
        <v>128</v>
      </c>
      <c r="N5" s="2">
        <v>279</v>
      </c>
      <c r="O5" s="2">
        <v>120</v>
      </c>
      <c r="P5" s="2">
        <v>298</v>
      </c>
      <c r="Q5" s="2">
        <v>120</v>
      </c>
      <c r="R5" s="2">
        <v>301</v>
      </c>
      <c r="S5" s="2">
        <v>115</v>
      </c>
      <c r="T5" s="2">
        <v>299</v>
      </c>
      <c r="U5" s="2">
        <v>114</v>
      </c>
    </row>
    <row r="6" spans="1:21" x14ac:dyDescent="0.35">
      <c r="A6" s="2" t="s">
        <v>6</v>
      </c>
      <c r="B6" s="2">
        <v>44881</v>
      </c>
      <c r="C6" s="2">
        <v>115</v>
      </c>
      <c r="D6" s="2">
        <v>46972</v>
      </c>
      <c r="E6" s="2">
        <v>116</v>
      </c>
      <c r="F6" s="2">
        <v>37195</v>
      </c>
      <c r="G6" s="2">
        <v>129</v>
      </c>
      <c r="H6" s="2">
        <v>37002</v>
      </c>
      <c r="I6" s="2">
        <v>128</v>
      </c>
      <c r="J6" s="2">
        <v>37748</v>
      </c>
      <c r="K6" s="2">
        <v>125</v>
      </c>
      <c r="L6" s="2">
        <v>37263</v>
      </c>
      <c r="M6" s="2">
        <v>124</v>
      </c>
      <c r="N6" s="2">
        <v>35276</v>
      </c>
      <c r="O6" s="2">
        <v>115</v>
      </c>
      <c r="P6" s="2">
        <v>35529</v>
      </c>
      <c r="Q6" s="2">
        <v>114</v>
      </c>
      <c r="R6" s="2">
        <v>35443</v>
      </c>
      <c r="S6" s="2">
        <v>114</v>
      </c>
      <c r="T6" s="2">
        <v>34691</v>
      </c>
      <c r="U6" s="2">
        <v>114</v>
      </c>
    </row>
    <row r="7" spans="1:21" ht="14.5" customHeight="1" x14ac:dyDescent="0.35">
      <c r="A7" s="2" t="s">
        <v>71</v>
      </c>
      <c r="B7" s="2">
        <v>2289</v>
      </c>
      <c r="C7" s="2">
        <v>136</v>
      </c>
      <c r="D7" s="2">
        <v>2374</v>
      </c>
      <c r="E7" s="2">
        <v>137</v>
      </c>
      <c r="F7" s="2">
        <v>2099</v>
      </c>
      <c r="G7" s="2">
        <v>151</v>
      </c>
      <c r="H7" s="2">
        <v>2022</v>
      </c>
      <c r="I7" s="2">
        <v>151</v>
      </c>
      <c r="J7" s="2">
        <v>2063</v>
      </c>
      <c r="K7" s="2">
        <v>149</v>
      </c>
      <c r="L7" s="2">
        <v>2111</v>
      </c>
      <c r="M7" s="2">
        <v>147</v>
      </c>
      <c r="N7" s="2">
        <v>2024</v>
      </c>
      <c r="O7" s="2">
        <v>137</v>
      </c>
      <c r="P7" s="2">
        <v>2059</v>
      </c>
      <c r="Q7" s="2">
        <v>137</v>
      </c>
      <c r="R7" s="2">
        <v>2016</v>
      </c>
      <c r="S7" s="2">
        <v>138</v>
      </c>
      <c r="T7" s="2">
        <v>1975</v>
      </c>
      <c r="U7" s="2">
        <v>139</v>
      </c>
    </row>
    <row r="8" spans="1:21" ht="14.5" customHeight="1" x14ac:dyDescent="0.35">
      <c r="A8" s="2" t="s">
        <v>72</v>
      </c>
      <c r="B8" s="2">
        <v>227</v>
      </c>
      <c r="C8" s="2">
        <v>124</v>
      </c>
      <c r="D8" s="2">
        <v>243</v>
      </c>
      <c r="E8" s="2">
        <v>128</v>
      </c>
      <c r="F8" s="2">
        <v>226</v>
      </c>
      <c r="G8" s="2">
        <v>144</v>
      </c>
      <c r="H8" s="2">
        <v>207</v>
      </c>
      <c r="I8" s="2">
        <v>142</v>
      </c>
      <c r="J8" s="2">
        <v>218</v>
      </c>
      <c r="K8" s="2">
        <v>138</v>
      </c>
      <c r="L8" s="2">
        <v>217</v>
      </c>
      <c r="M8" s="2">
        <v>134</v>
      </c>
      <c r="N8" s="2">
        <v>196</v>
      </c>
      <c r="O8" s="2">
        <v>128</v>
      </c>
      <c r="P8" s="2">
        <v>204</v>
      </c>
      <c r="Q8" s="2">
        <v>125</v>
      </c>
      <c r="R8" s="2">
        <v>196</v>
      </c>
      <c r="S8" s="2">
        <v>122</v>
      </c>
      <c r="T8" s="2">
        <v>181</v>
      </c>
      <c r="U8" s="2">
        <v>126</v>
      </c>
    </row>
    <row r="9" spans="1:21" x14ac:dyDescent="0.35">
      <c r="A9" s="2" t="s">
        <v>7</v>
      </c>
      <c r="B9" s="2">
        <v>12436</v>
      </c>
      <c r="C9" s="2">
        <v>113</v>
      </c>
      <c r="D9" s="2">
        <v>12967</v>
      </c>
      <c r="E9" s="2">
        <v>114</v>
      </c>
      <c r="F9" s="2">
        <v>10519</v>
      </c>
      <c r="G9" s="2">
        <v>130</v>
      </c>
      <c r="H9" s="2">
        <v>10496</v>
      </c>
      <c r="I9" s="2">
        <v>128</v>
      </c>
      <c r="J9" s="2">
        <v>10678</v>
      </c>
      <c r="K9" s="2">
        <v>127</v>
      </c>
      <c r="L9" s="2">
        <v>10603</v>
      </c>
      <c r="M9" s="2">
        <v>125</v>
      </c>
      <c r="N9" s="2">
        <v>9904</v>
      </c>
      <c r="O9" s="2">
        <v>115</v>
      </c>
      <c r="P9" s="2">
        <v>9996</v>
      </c>
      <c r="Q9" s="2">
        <v>114</v>
      </c>
      <c r="R9" s="2">
        <v>9899</v>
      </c>
      <c r="S9" s="2">
        <v>113</v>
      </c>
      <c r="T9" s="2">
        <v>9671</v>
      </c>
      <c r="U9" s="2">
        <v>113</v>
      </c>
    </row>
    <row r="10" spans="1:21" x14ac:dyDescent="0.35">
      <c r="A10" s="2" t="s">
        <v>63</v>
      </c>
      <c r="B10" s="2">
        <v>3294</v>
      </c>
      <c r="C10" s="2">
        <v>111</v>
      </c>
      <c r="D10" s="2">
        <v>3475</v>
      </c>
      <c r="E10" s="2">
        <v>114</v>
      </c>
      <c r="F10" s="2">
        <v>2790</v>
      </c>
      <c r="G10" s="2">
        <v>132</v>
      </c>
      <c r="H10" s="2">
        <v>2772</v>
      </c>
      <c r="I10" s="2">
        <v>129</v>
      </c>
      <c r="J10" s="2">
        <v>2759</v>
      </c>
      <c r="K10" s="2">
        <v>125</v>
      </c>
      <c r="L10" s="2">
        <v>2819</v>
      </c>
      <c r="M10" s="2">
        <v>121</v>
      </c>
      <c r="N10" s="2">
        <v>2666</v>
      </c>
      <c r="O10" s="2">
        <v>110</v>
      </c>
      <c r="P10" s="2">
        <v>2628</v>
      </c>
      <c r="Q10" s="2">
        <v>110</v>
      </c>
      <c r="R10" s="2">
        <v>2624</v>
      </c>
      <c r="S10" s="2">
        <v>110</v>
      </c>
      <c r="T10" s="2">
        <v>2582</v>
      </c>
      <c r="U10" s="2">
        <v>110</v>
      </c>
    </row>
    <row r="11" spans="1:21" x14ac:dyDescent="0.35">
      <c r="A11" s="2" t="s">
        <v>8</v>
      </c>
      <c r="B11" s="2">
        <v>9088</v>
      </c>
      <c r="C11" s="2">
        <v>104</v>
      </c>
      <c r="D11" s="2">
        <v>9349</v>
      </c>
      <c r="E11" s="2">
        <v>105</v>
      </c>
      <c r="F11" s="2">
        <v>7498</v>
      </c>
      <c r="G11" s="2">
        <v>120</v>
      </c>
      <c r="H11" s="2">
        <v>7441</v>
      </c>
      <c r="I11" s="2">
        <v>118</v>
      </c>
      <c r="J11" s="2">
        <v>7605</v>
      </c>
      <c r="K11" s="2">
        <v>116</v>
      </c>
      <c r="L11" s="2">
        <v>7514</v>
      </c>
      <c r="M11" s="2">
        <v>114</v>
      </c>
      <c r="N11" s="2">
        <v>7155</v>
      </c>
      <c r="O11" s="2">
        <v>106</v>
      </c>
      <c r="P11" s="2">
        <v>7250</v>
      </c>
      <c r="Q11" s="2">
        <v>106</v>
      </c>
      <c r="R11" s="2">
        <v>7322</v>
      </c>
      <c r="S11" s="2">
        <v>106</v>
      </c>
      <c r="T11" s="2">
        <v>7247</v>
      </c>
      <c r="U11" s="2">
        <v>104</v>
      </c>
    </row>
    <row r="12" spans="1:21" x14ac:dyDescent="0.35">
      <c r="A12" s="2" t="s">
        <v>9</v>
      </c>
      <c r="B12" s="2">
        <v>16467</v>
      </c>
      <c r="C12" s="2">
        <v>116</v>
      </c>
      <c r="D12" s="2">
        <v>17185</v>
      </c>
      <c r="E12" s="2">
        <v>118</v>
      </c>
      <c r="F12" s="2">
        <v>14090</v>
      </c>
      <c r="G12" s="2">
        <v>133</v>
      </c>
      <c r="H12" s="2">
        <v>13547</v>
      </c>
      <c r="I12" s="2">
        <v>130</v>
      </c>
      <c r="J12" s="2">
        <v>13834</v>
      </c>
      <c r="K12" s="2">
        <v>128</v>
      </c>
      <c r="L12" s="2">
        <v>13749</v>
      </c>
      <c r="M12" s="2">
        <v>126</v>
      </c>
      <c r="N12" s="2">
        <v>13118</v>
      </c>
      <c r="O12" s="2">
        <v>116</v>
      </c>
      <c r="P12" s="2">
        <v>13177</v>
      </c>
      <c r="Q12" s="2">
        <v>116</v>
      </c>
      <c r="R12" s="2">
        <v>13214</v>
      </c>
      <c r="S12" s="2">
        <v>116</v>
      </c>
      <c r="T12" s="2">
        <v>12982</v>
      </c>
      <c r="U12" s="2">
        <v>116</v>
      </c>
    </row>
    <row r="13" spans="1:21" x14ac:dyDescent="0.35">
      <c r="A13" s="2" t="s">
        <v>10</v>
      </c>
      <c r="B13" s="2">
        <v>16098</v>
      </c>
      <c r="C13" s="2">
        <v>109</v>
      </c>
      <c r="D13" s="2">
        <v>16844</v>
      </c>
      <c r="E13" s="2">
        <v>111</v>
      </c>
      <c r="F13" s="2">
        <v>12807</v>
      </c>
      <c r="G13" s="2">
        <v>124</v>
      </c>
      <c r="H13" s="2">
        <v>12868</v>
      </c>
      <c r="I13" s="2">
        <v>121</v>
      </c>
      <c r="J13" s="2">
        <v>13269</v>
      </c>
      <c r="K13" s="2">
        <v>120</v>
      </c>
      <c r="L13" s="2">
        <v>13283</v>
      </c>
      <c r="M13" s="2">
        <v>118</v>
      </c>
      <c r="N13" s="2">
        <v>12649</v>
      </c>
      <c r="O13" s="2">
        <v>109</v>
      </c>
      <c r="P13" s="2">
        <v>12655</v>
      </c>
      <c r="Q13" s="2">
        <v>109</v>
      </c>
      <c r="R13" s="2">
        <v>12584</v>
      </c>
      <c r="S13" s="2">
        <v>107</v>
      </c>
      <c r="T13" s="2">
        <v>12308</v>
      </c>
      <c r="U13" s="2">
        <v>107</v>
      </c>
    </row>
    <row r="14" spans="1:21" x14ac:dyDescent="0.35">
      <c r="A14" s="2" t="s">
        <v>11</v>
      </c>
      <c r="B14" s="2">
        <v>5131</v>
      </c>
      <c r="C14" s="2">
        <v>108</v>
      </c>
      <c r="D14" s="2">
        <v>5310</v>
      </c>
      <c r="E14" s="2">
        <v>109</v>
      </c>
      <c r="F14" s="2">
        <v>3989</v>
      </c>
      <c r="G14" s="2">
        <v>122</v>
      </c>
      <c r="H14" s="2">
        <v>4118</v>
      </c>
      <c r="I14" s="2">
        <v>120</v>
      </c>
      <c r="J14" s="2">
        <v>4226</v>
      </c>
      <c r="K14" s="2">
        <v>119</v>
      </c>
      <c r="L14" s="2">
        <v>4229</v>
      </c>
      <c r="M14" s="2">
        <v>116</v>
      </c>
      <c r="N14" s="2">
        <v>4089</v>
      </c>
      <c r="O14" s="2">
        <v>108</v>
      </c>
      <c r="P14" s="2">
        <v>4236</v>
      </c>
      <c r="Q14" s="2">
        <v>107</v>
      </c>
      <c r="R14" s="2">
        <v>4239</v>
      </c>
      <c r="S14" s="2">
        <v>106</v>
      </c>
      <c r="T14" s="2">
        <v>4226</v>
      </c>
      <c r="U14" s="2">
        <v>107</v>
      </c>
    </row>
    <row r="15" spans="1:21" x14ac:dyDescent="0.35">
      <c r="A15" s="2" t="s">
        <v>12</v>
      </c>
      <c r="B15" s="2">
        <v>6593</v>
      </c>
      <c r="C15" s="2">
        <v>117</v>
      </c>
      <c r="D15" s="2">
        <v>6929</v>
      </c>
      <c r="E15" s="2">
        <v>119</v>
      </c>
      <c r="F15" s="2">
        <v>5187</v>
      </c>
      <c r="G15" s="2">
        <v>132</v>
      </c>
      <c r="H15" s="2">
        <v>5214</v>
      </c>
      <c r="I15" s="2">
        <v>128</v>
      </c>
      <c r="J15" s="2">
        <v>5514</v>
      </c>
      <c r="K15" s="2">
        <v>127</v>
      </c>
      <c r="L15" s="2">
        <v>5399</v>
      </c>
      <c r="M15" s="2">
        <v>125</v>
      </c>
      <c r="N15" s="2">
        <v>5226</v>
      </c>
      <c r="O15" s="2">
        <v>117</v>
      </c>
      <c r="P15" s="2">
        <v>5344</v>
      </c>
      <c r="Q15" s="2">
        <v>117</v>
      </c>
      <c r="R15" s="2">
        <v>5370</v>
      </c>
      <c r="S15" s="2">
        <v>116</v>
      </c>
      <c r="T15" s="2">
        <v>5296</v>
      </c>
      <c r="U15" s="2">
        <v>116</v>
      </c>
    </row>
    <row r="16" spans="1:21" x14ac:dyDescent="0.35">
      <c r="A16" s="2" t="s">
        <v>13</v>
      </c>
      <c r="B16" s="2">
        <v>57737</v>
      </c>
      <c r="C16" s="2">
        <v>98</v>
      </c>
      <c r="D16" s="2">
        <v>60234</v>
      </c>
      <c r="E16" s="2">
        <v>100</v>
      </c>
      <c r="F16" s="2">
        <v>47351</v>
      </c>
      <c r="G16" s="2">
        <v>113</v>
      </c>
      <c r="H16" s="2">
        <v>48778</v>
      </c>
      <c r="I16" s="2">
        <v>111</v>
      </c>
      <c r="J16" s="2">
        <v>50617</v>
      </c>
      <c r="K16" s="2">
        <v>110</v>
      </c>
      <c r="L16" s="2">
        <v>49973</v>
      </c>
      <c r="M16" s="2">
        <v>108</v>
      </c>
      <c r="N16" s="2">
        <v>48045</v>
      </c>
      <c r="O16" s="2">
        <v>101</v>
      </c>
      <c r="P16" s="2">
        <v>49443</v>
      </c>
      <c r="Q16" s="2">
        <v>101</v>
      </c>
      <c r="R16" s="2">
        <v>49286</v>
      </c>
      <c r="S16" s="2">
        <v>100</v>
      </c>
      <c r="T16" s="2">
        <v>48953</v>
      </c>
      <c r="U16" s="2">
        <v>101</v>
      </c>
    </row>
    <row r="17" spans="1:21" x14ac:dyDescent="0.35">
      <c r="A17" s="2" t="s">
        <v>14</v>
      </c>
      <c r="B17" s="2">
        <v>10767</v>
      </c>
      <c r="C17" s="2">
        <v>102</v>
      </c>
      <c r="D17" s="2">
        <v>11294</v>
      </c>
      <c r="E17" s="2">
        <v>105</v>
      </c>
      <c r="F17" s="2">
        <v>8382</v>
      </c>
      <c r="G17" s="2">
        <v>117</v>
      </c>
      <c r="H17" s="2">
        <v>8864</v>
      </c>
      <c r="I17" s="2">
        <v>114</v>
      </c>
      <c r="J17" s="2">
        <v>9393</v>
      </c>
      <c r="K17" s="2">
        <v>113</v>
      </c>
      <c r="L17" s="2">
        <v>9175</v>
      </c>
      <c r="M17" s="2">
        <v>111</v>
      </c>
      <c r="N17" s="2">
        <v>9049</v>
      </c>
      <c r="O17" s="2">
        <v>103</v>
      </c>
      <c r="P17" s="2">
        <v>9296</v>
      </c>
      <c r="Q17" s="2">
        <v>105</v>
      </c>
      <c r="R17" s="2">
        <v>9321</v>
      </c>
      <c r="S17" s="2">
        <v>103</v>
      </c>
      <c r="T17" s="2">
        <v>9252</v>
      </c>
      <c r="U17" s="2">
        <v>103</v>
      </c>
    </row>
    <row r="18" spans="1:21" x14ac:dyDescent="0.35">
      <c r="A18" s="2" t="s">
        <v>15</v>
      </c>
      <c r="B18" s="2">
        <v>2890</v>
      </c>
      <c r="C18" s="2">
        <v>96</v>
      </c>
      <c r="D18" s="2">
        <v>3007</v>
      </c>
      <c r="E18" s="2">
        <v>99</v>
      </c>
      <c r="F18" s="2">
        <v>2119</v>
      </c>
      <c r="G18" s="2">
        <v>111</v>
      </c>
      <c r="H18" s="2">
        <v>2335</v>
      </c>
      <c r="I18" s="2">
        <v>108</v>
      </c>
      <c r="J18" s="2">
        <v>2477</v>
      </c>
      <c r="K18" s="2">
        <v>107</v>
      </c>
      <c r="L18" s="2">
        <v>2407</v>
      </c>
      <c r="M18" s="2">
        <v>105</v>
      </c>
      <c r="N18" s="2">
        <v>2429</v>
      </c>
      <c r="O18" s="2">
        <v>98</v>
      </c>
      <c r="P18" s="2">
        <v>2530</v>
      </c>
      <c r="Q18" s="2">
        <v>98</v>
      </c>
      <c r="R18" s="2">
        <v>2544</v>
      </c>
      <c r="S18" s="2">
        <v>95</v>
      </c>
      <c r="T18" s="2">
        <v>2500</v>
      </c>
      <c r="U18" s="2">
        <v>95</v>
      </c>
    </row>
    <row r="19" spans="1:21" x14ac:dyDescent="0.35">
      <c r="A19" s="2" t="s">
        <v>16</v>
      </c>
      <c r="B19" s="2">
        <v>181803</v>
      </c>
      <c r="C19" s="2">
        <v>99</v>
      </c>
      <c r="D19" s="2">
        <v>187217</v>
      </c>
      <c r="E19" s="2">
        <v>100</v>
      </c>
      <c r="F19" s="2">
        <v>145485</v>
      </c>
      <c r="G19" s="2">
        <v>106</v>
      </c>
      <c r="H19" s="2">
        <v>152005</v>
      </c>
      <c r="I19" s="2">
        <v>104</v>
      </c>
      <c r="J19" s="2">
        <v>161044</v>
      </c>
      <c r="K19" s="2">
        <v>103</v>
      </c>
      <c r="L19" s="2">
        <v>159283</v>
      </c>
      <c r="M19" s="2">
        <v>102</v>
      </c>
      <c r="N19" s="2">
        <v>159059</v>
      </c>
      <c r="O19" s="2">
        <v>99</v>
      </c>
      <c r="P19" s="2">
        <v>167302</v>
      </c>
      <c r="Q19" s="2">
        <v>99</v>
      </c>
      <c r="R19" s="2">
        <v>167168</v>
      </c>
      <c r="S19" s="2">
        <v>97</v>
      </c>
      <c r="T19" s="2">
        <v>166426</v>
      </c>
      <c r="U19" s="2">
        <v>98</v>
      </c>
    </row>
    <row r="20" spans="1:21" x14ac:dyDescent="0.35">
      <c r="A20" s="2" t="s">
        <v>17</v>
      </c>
      <c r="B20" s="2">
        <v>66515</v>
      </c>
      <c r="C20" s="2">
        <v>99</v>
      </c>
      <c r="D20" s="2">
        <v>69465</v>
      </c>
      <c r="E20" s="2">
        <v>101</v>
      </c>
      <c r="F20" s="2">
        <v>52896</v>
      </c>
      <c r="G20" s="2">
        <v>110</v>
      </c>
      <c r="H20" s="2">
        <v>56052</v>
      </c>
      <c r="I20" s="2">
        <v>107</v>
      </c>
      <c r="J20" s="2">
        <v>59618</v>
      </c>
      <c r="K20" s="2">
        <v>107</v>
      </c>
      <c r="L20" s="2">
        <v>59093</v>
      </c>
      <c r="M20" s="2">
        <v>106</v>
      </c>
      <c r="N20" s="2">
        <v>58136</v>
      </c>
      <c r="O20" s="2">
        <v>100</v>
      </c>
      <c r="P20" s="2">
        <v>60553</v>
      </c>
      <c r="Q20" s="2">
        <v>100</v>
      </c>
      <c r="R20" s="2">
        <v>61070</v>
      </c>
      <c r="S20" s="2">
        <v>99</v>
      </c>
      <c r="T20" s="2">
        <v>60506</v>
      </c>
      <c r="U20" s="2">
        <v>99</v>
      </c>
    </row>
    <row r="21" spans="1:21" x14ac:dyDescent="0.35">
      <c r="A21" s="2" t="s">
        <v>18</v>
      </c>
      <c r="B21" s="2">
        <v>4630</v>
      </c>
      <c r="C21" s="2">
        <v>99</v>
      </c>
      <c r="D21" s="2">
        <v>4874</v>
      </c>
      <c r="E21" s="2">
        <v>101</v>
      </c>
      <c r="F21" s="2">
        <v>3510</v>
      </c>
      <c r="G21" s="2">
        <v>111</v>
      </c>
      <c r="H21" s="2">
        <v>3759</v>
      </c>
      <c r="I21" s="2">
        <v>107</v>
      </c>
      <c r="J21" s="2">
        <v>4121</v>
      </c>
      <c r="K21" s="2">
        <v>107</v>
      </c>
      <c r="L21" s="2">
        <v>4176</v>
      </c>
      <c r="M21" s="2">
        <v>105</v>
      </c>
      <c r="N21" s="2">
        <v>4124</v>
      </c>
      <c r="O21" s="2">
        <v>98</v>
      </c>
      <c r="P21" s="2">
        <v>4350</v>
      </c>
      <c r="Q21" s="2">
        <v>99</v>
      </c>
      <c r="R21" s="2">
        <v>4375</v>
      </c>
      <c r="S21" s="2">
        <v>98</v>
      </c>
      <c r="T21" s="2">
        <v>4322</v>
      </c>
      <c r="U21" s="2">
        <v>97</v>
      </c>
    </row>
    <row r="22" spans="1:21" x14ac:dyDescent="0.35">
      <c r="A22" s="2" t="s">
        <v>19</v>
      </c>
      <c r="B22" s="2">
        <v>47904</v>
      </c>
      <c r="C22" s="2">
        <v>104</v>
      </c>
      <c r="D22" s="2">
        <v>49413</v>
      </c>
      <c r="E22" s="2">
        <v>106</v>
      </c>
      <c r="F22" s="2">
        <v>34806</v>
      </c>
      <c r="G22" s="2">
        <v>115</v>
      </c>
      <c r="H22" s="2">
        <v>38284</v>
      </c>
      <c r="I22" s="2">
        <v>111</v>
      </c>
      <c r="J22" s="2">
        <v>42438</v>
      </c>
      <c r="K22" s="2">
        <v>110</v>
      </c>
      <c r="L22" s="2">
        <v>42116</v>
      </c>
      <c r="M22" s="2">
        <v>110</v>
      </c>
      <c r="N22" s="2">
        <v>42093</v>
      </c>
      <c r="O22" s="2">
        <v>104</v>
      </c>
      <c r="P22" s="2">
        <v>43976</v>
      </c>
      <c r="Q22" s="2">
        <v>105</v>
      </c>
      <c r="R22" s="2">
        <v>44384</v>
      </c>
      <c r="S22" s="2">
        <v>104</v>
      </c>
      <c r="T22" s="2">
        <v>44182</v>
      </c>
      <c r="U22" s="2">
        <v>104</v>
      </c>
    </row>
    <row r="23" spans="1:21" x14ac:dyDescent="0.35">
      <c r="A23" s="2" t="s">
        <v>20</v>
      </c>
      <c r="B23" s="2">
        <v>153383</v>
      </c>
      <c r="C23" s="2">
        <v>99</v>
      </c>
      <c r="D23" s="2">
        <v>158906</v>
      </c>
      <c r="E23" s="2">
        <v>101</v>
      </c>
      <c r="F23" s="2">
        <v>120133</v>
      </c>
      <c r="G23" s="2">
        <v>108</v>
      </c>
      <c r="H23" s="2">
        <v>125304</v>
      </c>
      <c r="I23" s="2">
        <v>105</v>
      </c>
      <c r="J23" s="2">
        <v>135102</v>
      </c>
      <c r="K23" s="2">
        <v>104</v>
      </c>
      <c r="L23" s="2">
        <v>133990</v>
      </c>
      <c r="M23" s="2">
        <v>103</v>
      </c>
      <c r="N23" s="2">
        <v>134865</v>
      </c>
      <c r="O23" s="2">
        <v>99</v>
      </c>
      <c r="P23" s="2">
        <v>141715</v>
      </c>
      <c r="Q23" s="2">
        <v>100</v>
      </c>
      <c r="R23" s="2">
        <v>142423</v>
      </c>
      <c r="S23" s="2">
        <v>98</v>
      </c>
      <c r="T23" s="2">
        <v>142074</v>
      </c>
      <c r="U23" s="2">
        <v>98</v>
      </c>
    </row>
    <row r="24" spans="1:21" x14ac:dyDescent="0.35">
      <c r="A24" s="2" t="s">
        <v>21</v>
      </c>
      <c r="B24" s="2">
        <v>18672</v>
      </c>
      <c r="C24" s="2">
        <v>96</v>
      </c>
      <c r="D24" s="2">
        <v>19565</v>
      </c>
      <c r="E24" s="2">
        <v>98</v>
      </c>
      <c r="F24" s="2">
        <v>14245</v>
      </c>
      <c r="G24" s="2">
        <v>112</v>
      </c>
      <c r="H24" s="2">
        <v>15042</v>
      </c>
      <c r="I24" s="2">
        <v>108</v>
      </c>
      <c r="J24" s="2">
        <v>16019</v>
      </c>
      <c r="K24" s="2">
        <v>107</v>
      </c>
      <c r="L24" s="2">
        <v>16063</v>
      </c>
      <c r="M24" s="2">
        <v>106</v>
      </c>
      <c r="N24" s="2">
        <v>15877</v>
      </c>
      <c r="O24" s="2">
        <v>99</v>
      </c>
      <c r="P24" s="2">
        <v>16292</v>
      </c>
      <c r="Q24" s="2">
        <v>99</v>
      </c>
      <c r="R24" s="2">
        <v>16339</v>
      </c>
      <c r="S24" s="2">
        <v>98</v>
      </c>
      <c r="T24" s="2">
        <v>16197</v>
      </c>
      <c r="U24" s="2">
        <v>98</v>
      </c>
    </row>
    <row r="25" spans="1:21" ht="25.25" customHeight="1" thickBot="1" x14ac:dyDescent="0.4">
      <c r="A25" s="17" t="s">
        <v>33</v>
      </c>
      <c r="B25" s="17">
        <v>688891</v>
      </c>
      <c r="C25" s="17">
        <v>102</v>
      </c>
      <c r="D25" s="17">
        <v>715175</v>
      </c>
      <c r="E25" s="17">
        <v>104</v>
      </c>
      <c r="F25" s="17">
        <v>548596</v>
      </c>
      <c r="G25" s="17">
        <v>113</v>
      </c>
      <c r="H25" s="17">
        <v>569309</v>
      </c>
      <c r="I25" s="17">
        <v>110</v>
      </c>
      <c r="J25" s="17">
        <v>603013</v>
      </c>
      <c r="K25" s="17">
        <v>109</v>
      </c>
      <c r="L25" s="17">
        <v>597612</v>
      </c>
      <c r="M25" s="17">
        <v>108</v>
      </c>
      <c r="N25" s="17">
        <v>589375</v>
      </c>
      <c r="O25" s="17">
        <v>102</v>
      </c>
      <c r="P25" s="17">
        <v>612411</v>
      </c>
      <c r="Q25" s="17">
        <v>102</v>
      </c>
      <c r="R25" s="17">
        <v>613755</v>
      </c>
      <c r="S25" s="17">
        <v>101</v>
      </c>
      <c r="T25" s="17">
        <v>609308</v>
      </c>
      <c r="U25" s="17">
        <v>101</v>
      </c>
    </row>
    <row r="26" spans="1:21" ht="25.25" customHeight="1" thickTop="1" x14ac:dyDescent="0.35">
      <c r="A26" s="13" t="s">
        <v>0</v>
      </c>
      <c r="B26" s="14">
        <v>116768</v>
      </c>
      <c r="C26" s="14">
        <v>112</v>
      </c>
      <c r="D26" s="14">
        <v>122117</v>
      </c>
      <c r="E26" s="14">
        <v>114</v>
      </c>
      <c r="F26" s="14">
        <v>97686</v>
      </c>
      <c r="G26" s="14">
        <v>127</v>
      </c>
      <c r="H26" s="14">
        <v>96686</v>
      </c>
      <c r="I26" s="14">
        <v>126</v>
      </c>
      <c r="J26" s="14">
        <v>99175</v>
      </c>
      <c r="K26" s="14">
        <v>124</v>
      </c>
      <c r="L26" s="14">
        <v>98425</v>
      </c>
      <c r="M26" s="14">
        <v>121</v>
      </c>
      <c r="N26" s="14">
        <v>93734</v>
      </c>
      <c r="O26" s="14">
        <v>113</v>
      </c>
      <c r="P26" s="14">
        <v>94719</v>
      </c>
      <c r="Q26" s="14">
        <v>112</v>
      </c>
      <c r="R26" s="14">
        <v>94652</v>
      </c>
      <c r="S26" s="14">
        <v>112</v>
      </c>
      <c r="T26" s="14">
        <v>93066</v>
      </c>
      <c r="U26" s="14">
        <v>112</v>
      </c>
    </row>
    <row r="27" spans="1:21" ht="25.25" customHeight="1" x14ac:dyDescent="0.35">
      <c r="A27" s="13" t="s">
        <v>1</v>
      </c>
      <c r="B27" s="14">
        <v>85559</v>
      </c>
      <c r="C27" s="14">
        <v>102</v>
      </c>
      <c r="D27" s="14">
        <v>89317</v>
      </c>
      <c r="E27" s="14">
        <v>104</v>
      </c>
      <c r="F27" s="14">
        <v>69334</v>
      </c>
      <c r="G27" s="14">
        <v>117</v>
      </c>
      <c r="H27" s="14">
        <v>70978</v>
      </c>
      <c r="I27" s="14">
        <v>115</v>
      </c>
      <c r="J27" s="14">
        <v>73626</v>
      </c>
      <c r="K27" s="14">
        <v>114</v>
      </c>
      <c r="L27" s="14">
        <v>72884</v>
      </c>
      <c r="M27" s="14">
        <v>111</v>
      </c>
      <c r="N27" s="14">
        <v>70009</v>
      </c>
      <c r="O27" s="14">
        <v>104</v>
      </c>
      <c r="P27" s="14">
        <v>71678</v>
      </c>
      <c r="Q27" s="14">
        <v>104</v>
      </c>
      <c r="R27" s="14">
        <v>71479</v>
      </c>
      <c r="S27" s="14">
        <v>103</v>
      </c>
      <c r="T27" s="14">
        <v>70783</v>
      </c>
      <c r="U27" s="14">
        <v>103</v>
      </c>
    </row>
    <row r="28" spans="1:21" ht="25.25" customHeight="1" thickBot="1" x14ac:dyDescent="0.4">
      <c r="A28" s="15" t="s">
        <v>2</v>
      </c>
      <c r="B28" s="16">
        <v>486564</v>
      </c>
      <c r="C28" s="16">
        <v>99</v>
      </c>
      <c r="D28" s="16">
        <v>503741</v>
      </c>
      <c r="E28" s="16">
        <v>101</v>
      </c>
      <c r="F28" s="16">
        <v>381576</v>
      </c>
      <c r="G28" s="16">
        <v>108</v>
      </c>
      <c r="H28" s="16">
        <v>401645</v>
      </c>
      <c r="I28" s="16">
        <v>106</v>
      </c>
      <c r="J28" s="16">
        <v>430212</v>
      </c>
      <c r="K28" s="16">
        <v>105</v>
      </c>
      <c r="L28" s="16">
        <v>426303</v>
      </c>
      <c r="M28" s="16">
        <v>104</v>
      </c>
      <c r="N28" s="16">
        <v>425632</v>
      </c>
      <c r="O28" s="16">
        <v>100</v>
      </c>
      <c r="P28" s="16">
        <v>446014</v>
      </c>
      <c r="Q28" s="16">
        <v>100</v>
      </c>
      <c r="R28" s="16">
        <v>447624</v>
      </c>
      <c r="S28" s="16">
        <v>99</v>
      </c>
      <c r="T28" s="16">
        <v>445459</v>
      </c>
      <c r="U28" s="16">
        <v>99</v>
      </c>
    </row>
    <row r="29" spans="1:21" ht="5" customHeight="1" thickTop="1" x14ac:dyDescent="0.35">
      <c r="A29" s="54"/>
      <c r="J29" s="24"/>
    </row>
    <row r="30" spans="1:21" ht="46.25" customHeight="1" x14ac:dyDescent="0.35">
      <c r="A30" s="401" t="s">
        <v>118</v>
      </c>
      <c r="B30" s="401"/>
      <c r="C30" s="401"/>
      <c r="D30" s="401"/>
      <c r="E30" s="401"/>
      <c r="F30" s="401"/>
      <c r="G30" s="401"/>
      <c r="H30" s="401"/>
      <c r="I30" s="401"/>
      <c r="J30" s="401"/>
      <c r="K30" s="401"/>
      <c r="L30" s="401"/>
      <c r="M30" s="401"/>
      <c r="N30" s="401"/>
      <c r="O30" s="401"/>
      <c r="P30" s="401"/>
      <c r="Q30" s="401"/>
      <c r="R30" s="401"/>
      <c r="S30" s="401"/>
      <c r="T30" s="401"/>
      <c r="U30" s="401"/>
    </row>
    <row r="31" spans="1:21" x14ac:dyDescent="0.35">
      <c r="A31" s="54" t="str">
        <f>+INDICE!B30</f>
        <v xml:space="preserve"> Lettura dati 2 agosto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tabSelected="1" view="pageBreakPreview" zoomScale="60" zoomScaleNormal="70" workbookViewId="0">
      <selection activeCell="B1" sqref="B1"/>
    </sheetView>
  </sheetViews>
  <sheetFormatPr defaultRowHeight="14.5" x14ac:dyDescent="0.35"/>
  <cols>
    <col min="1" max="1" width="30.26953125" style="1" customWidth="1"/>
    <col min="2" max="2" width="21.1796875" style="1" customWidth="1"/>
    <col min="3" max="3" width="20.90625" style="66" customWidth="1"/>
    <col min="4" max="4" width="21.36328125" style="1" customWidth="1"/>
    <col min="5" max="5" width="19.08984375" style="66" customWidth="1"/>
    <col min="6" max="6" width="13.81640625" style="1" customWidth="1"/>
    <col min="7" max="7" width="19.90625" style="66" customWidth="1"/>
    <col min="8" max="8" width="20" style="1" customWidth="1"/>
    <col min="9" max="9" width="20" style="66" customWidth="1"/>
    <col min="10" max="10" width="15" style="1" customWidth="1"/>
    <col min="11" max="11" width="17.7265625" style="1" customWidth="1"/>
    <col min="12" max="12" width="16.7265625" style="1" customWidth="1"/>
    <col min="13" max="13" width="17" style="1" customWidth="1"/>
    <col min="14" max="21" width="11.54296875" customWidth="1"/>
  </cols>
  <sheetData>
    <row r="1" spans="1:15" ht="59.75" customHeight="1" thickBot="1" x14ac:dyDescent="0.4">
      <c r="A1" s="405" t="s">
        <v>144</v>
      </c>
      <c r="B1" s="405"/>
      <c r="C1" s="405"/>
      <c r="D1" s="405"/>
      <c r="E1" s="405"/>
      <c r="F1" s="405"/>
      <c r="G1" s="405"/>
      <c r="H1" s="118"/>
      <c r="I1" s="118"/>
      <c r="J1" s="118"/>
      <c r="K1" s="118"/>
      <c r="L1" s="166"/>
      <c r="M1" s="166"/>
      <c r="N1" s="42"/>
      <c r="O1" s="42"/>
    </row>
    <row r="2" spans="1:15" ht="43.25" customHeight="1" thickTop="1" x14ac:dyDescent="0.35">
      <c r="A2" s="402" t="s">
        <v>79</v>
      </c>
      <c r="B2" s="406" t="s">
        <v>131</v>
      </c>
      <c r="C2" s="407"/>
      <c r="D2" s="406" t="s">
        <v>198</v>
      </c>
      <c r="E2" s="407"/>
      <c r="F2" s="406" t="s">
        <v>207</v>
      </c>
      <c r="G2" s="407"/>
      <c r="H2" s="406" t="s">
        <v>214</v>
      </c>
      <c r="I2" s="407"/>
      <c r="J2" s="406" t="s">
        <v>219</v>
      </c>
      <c r="K2" s="407"/>
      <c r="L2" s="406" t="s">
        <v>225</v>
      </c>
      <c r="M2" s="407"/>
    </row>
    <row r="3" spans="1:15" ht="93.5" customHeight="1" thickBot="1" x14ac:dyDescent="0.4">
      <c r="A3" s="377"/>
      <c r="B3" s="232" t="s">
        <v>93</v>
      </c>
      <c r="C3" s="233" t="s">
        <v>109</v>
      </c>
      <c r="D3" s="232" t="s">
        <v>93</v>
      </c>
      <c r="E3" s="233" t="s">
        <v>109</v>
      </c>
      <c r="F3" s="232" t="s">
        <v>93</v>
      </c>
      <c r="G3" s="233" t="s">
        <v>109</v>
      </c>
      <c r="H3" s="232" t="s">
        <v>93</v>
      </c>
      <c r="I3" s="233" t="s">
        <v>109</v>
      </c>
      <c r="J3" s="232" t="s">
        <v>93</v>
      </c>
      <c r="K3" s="233" t="s">
        <v>109</v>
      </c>
      <c r="L3" s="232" t="s">
        <v>93</v>
      </c>
      <c r="M3" s="233" t="s">
        <v>109</v>
      </c>
    </row>
    <row r="4" spans="1:15" s="78" customFormat="1" ht="25" customHeight="1" thickTop="1" x14ac:dyDescent="0.35">
      <c r="A4" s="231" t="s">
        <v>4</v>
      </c>
      <c r="B4" s="231">
        <v>22936</v>
      </c>
      <c r="C4" s="231">
        <v>110</v>
      </c>
      <c r="D4" s="231">
        <v>19435</v>
      </c>
      <c r="E4" s="231">
        <v>118</v>
      </c>
      <c r="F4" s="231">
        <v>19789</v>
      </c>
      <c r="G4" s="231">
        <v>122</v>
      </c>
      <c r="H4" s="231">
        <v>18738</v>
      </c>
      <c r="I4" s="231">
        <v>120</v>
      </c>
      <c r="J4" s="231">
        <v>18314</v>
      </c>
      <c r="K4" s="231">
        <v>120</v>
      </c>
      <c r="L4" s="231">
        <v>18077</v>
      </c>
      <c r="M4" s="231">
        <v>120</v>
      </c>
    </row>
    <row r="5" spans="1:15" x14ac:dyDescent="0.35">
      <c r="A5" s="2" t="s">
        <v>5</v>
      </c>
      <c r="B5" s="2">
        <v>296</v>
      </c>
      <c r="C5" s="2">
        <v>114</v>
      </c>
      <c r="D5" s="2">
        <v>244</v>
      </c>
      <c r="E5" s="2">
        <v>124</v>
      </c>
      <c r="F5" s="2">
        <v>237</v>
      </c>
      <c r="G5" s="2">
        <v>133</v>
      </c>
      <c r="H5" s="2">
        <v>218</v>
      </c>
      <c r="I5" s="2">
        <v>127</v>
      </c>
      <c r="J5" s="2">
        <v>218</v>
      </c>
      <c r="K5" s="2">
        <v>121</v>
      </c>
      <c r="L5" s="2">
        <v>198</v>
      </c>
      <c r="M5" s="2">
        <v>123</v>
      </c>
    </row>
    <row r="6" spans="1:15" x14ac:dyDescent="0.35">
      <c r="A6" s="2" t="s">
        <v>6</v>
      </c>
      <c r="B6" s="2">
        <v>33642</v>
      </c>
      <c r="C6" s="2">
        <v>117</v>
      </c>
      <c r="D6" s="2">
        <v>27878</v>
      </c>
      <c r="E6" s="2">
        <v>123</v>
      </c>
      <c r="F6" s="2">
        <v>27789</v>
      </c>
      <c r="G6" s="2">
        <v>128</v>
      </c>
      <c r="H6" s="2">
        <v>25504</v>
      </c>
      <c r="I6" s="2">
        <v>127</v>
      </c>
      <c r="J6" s="2">
        <v>24743</v>
      </c>
      <c r="K6" s="2">
        <v>126</v>
      </c>
      <c r="L6" s="2">
        <v>24055</v>
      </c>
      <c r="M6" s="2">
        <v>127</v>
      </c>
    </row>
    <row r="7" spans="1:15" x14ac:dyDescent="0.35">
      <c r="A7" s="2" t="s">
        <v>71</v>
      </c>
      <c r="B7" s="2">
        <v>1912</v>
      </c>
      <c r="C7" s="2">
        <v>145</v>
      </c>
      <c r="D7" s="2">
        <v>1407</v>
      </c>
      <c r="E7" s="2">
        <v>152</v>
      </c>
      <c r="F7" s="2">
        <v>1422</v>
      </c>
      <c r="G7" s="2">
        <v>154</v>
      </c>
      <c r="H7" s="2">
        <v>1370</v>
      </c>
      <c r="I7" s="2">
        <v>151</v>
      </c>
      <c r="J7" s="2">
        <v>1320</v>
      </c>
      <c r="K7" s="2">
        <v>154</v>
      </c>
      <c r="L7" s="2">
        <v>1316</v>
      </c>
      <c r="M7" s="2">
        <v>156</v>
      </c>
    </row>
    <row r="8" spans="1:15" x14ac:dyDescent="0.35">
      <c r="A8" s="2" t="s">
        <v>72</v>
      </c>
      <c r="B8" s="2">
        <v>188</v>
      </c>
      <c r="C8" s="2">
        <v>141</v>
      </c>
      <c r="D8" s="2">
        <v>142</v>
      </c>
      <c r="E8" s="2">
        <v>137</v>
      </c>
      <c r="F8" s="2">
        <v>152</v>
      </c>
      <c r="G8" s="2">
        <v>138</v>
      </c>
      <c r="H8" s="2">
        <v>132</v>
      </c>
      <c r="I8" s="2">
        <v>137</v>
      </c>
      <c r="J8" s="2">
        <v>121</v>
      </c>
      <c r="K8" s="2">
        <v>147</v>
      </c>
      <c r="L8" s="2">
        <v>114</v>
      </c>
      <c r="M8" s="2">
        <v>148</v>
      </c>
    </row>
    <row r="9" spans="1:15" x14ac:dyDescent="0.35">
      <c r="A9" s="2" t="s">
        <v>7</v>
      </c>
      <c r="B9" s="2">
        <v>9512</v>
      </c>
      <c r="C9" s="2">
        <v>118</v>
      </c>
      <c r="D9" s="2">
        <v>7627</v>
      </c>
      <c r="E9" s="2">
        <v>125</v>
      </c>
      <c r="F9" s="2">
        <v>7647</v>
      </c>
      <c r="G9" s="2">
        <v>127</v>
      </c>
      <c r="H9" s="2">
        <v>7022</v>
      </c>
      <c r="I9" s="2">
        <v>126</v>
      </c>
      <c r="J9" s="2">
        <v>6876</v>
      </c>
      <c r="K9" s="2">
        <v>126</v>
      </c>
      <c r="L9" s="2">
        <v>6659</v>
      </c>
      <c r="M9" s="2">
        <v>127</v>
      </c>
    </row>
    <row r="10" spans="1:15" x14ac:dyDescent="0.35">
      <c r="A10" s="2" t="s">
        <v>63</v>
      </c>
      <c r="B10" s="2">
        <v>2531</v>
      </c>
      <c r="C10" s="2">
        <v>113</v>
      </c>
      <c r="D10" s="2">
        <v>2008</v>
      </c>
      <c r="E10" s="2">
        <v>123</v>
      </c>
      <c r="F10" s="2">
        <v>2029</v>
      </c>
      <c r="G10" s="2">
        <v>125</v>
      </c>
      <c r="H10" s="2">
        <v>1855</v>
      </c>
      <c r="I10" s="2">
        <v>123</v>
      </c>
      <c r="J10" s="2">
        <v>1758</v>
      </c>
      <c r="K10" s="2">
        <v>120</v>
      </c>
      <c r="L10" s="2">
        <v>1707</v>
      </c>
      <c r="M10" s="2">
        <v>120</v>
      </c>
    </row>
    <row r="11" spans="1:15" x14ac:dyDescent="0.35">
      <c r="A11" s="2" t="s">
        <v>8</v>
      </c>
      <c r="B11" s="2">
        <v>7082</v>
      </c>
      <c r="C11" s="2">
        <v>108</v>
      </c>
      <c r="D11" s="2">
        <v>5909</v>
      </c>
      <c r="E11" s="2">
        <v>113</v>
      </c>
      <c r="F11" s="2">
        <v>5960</v>
      </c>
      <c r="G11" s="2">
        <v>119</v>
      </c>
      <c r="H11" s="2">
        <v>5500</v>
      </c>
      <c r="I11" s="2">
        <v>117</v>
      </c>
      <c r="J11" s="2">
        <v>5386</v>
      </c>
      <c r="K11" s="2">
        <v>116</v>
      </c>
      <c r="L11" s="2">
        <v>5211</v>
      </c>
      <c r="M11" s="2">
        <v>117</v>
      </c>
    </row>
    <row r="12" spans="1:15" x14ac:dyDescent="0.35">
      <c r="A12" s="2" t="s">
        <v>9</v>
      </c>
      <c r="B12" s="2">
        <v>12646</v>
      </c>
      <c r="C12" s="2">
        <v>120</v>
      </c>
      <c r="D12" s="2">
        <v>10300</v>
      </c>
      <c r="E12" s="2">
        <v>128</v>
      </c>
      <c r="F12" s="2">
        <v>10270</v>
      </c>
      <c r="G12" s="2">
        <v>131</v>
      </c>
      <c r="H12" s="2">
        <v>9444</v>
      </c>
      <c r="I12" s="2">
        <v>130</v>
      </c>
      <c r="J12" s="2">
        <v>9193</v>
      </c>
      <c r="K12" s="2">
        <v>130</v>
      </c>
      <c r="L12" s="2">
        <v>8863</v>
      </c>
      <c r="M12" s="2">
        <v>129</v>
      </c>
    </row>
    <row r="13" spans="1:15" x14ac:dyDescent="0.35">
      <c r="A13" s="2" t="s">
        <v>10</v>
      </c>
      <c r="B13" s="2">
        <v>11964</v>
      </c>
      <c r="C13" s="2">
        <v>111</v>
      </c>
      <c r="D13" s="2">
        <v>9865</v>
      </c>
      <c r="E13" s="2">
        <v>118</v>
      </c>
      <c r="F13" s="2">
        <v>9763</v>
      </c>
      <c r="G13" s="2">
        <v>121</v>
      </c>
      <c r="H13" s="2">
        <v>9067</v>
      </c>
      <c r="I13" s="2">
        <v>120</v>
      </c>
      <c r="J13" s="2">
        <v>8866</v>
      </c>
      <c r="K13" s="2">
        <v>120</v>
      </c>
      <c r="L13" s="2">
        <v>8556</v>
      </c>
      <c r="M13" s="2">
        <v>120</v>
      </c>
    </row>
    <row r="14" spans="1:15" x14ac:dyDescent="0.35">
      <c r="A14" s="2" t="s">
        <v>11</v>
      </c>
      <c r="B14" s="2">
        <v>4194</v>
      </c>
      <c r="C14" s="2">
        <v>110</v>
      </c>
      <c r="D14" s="2">
        <v>3448</v>
      </c>
      <c r="E14" s="2">
        <v>119</v>
      </c>
      <c r="F14" s="2">
        <v>3449</v>
      </c>
      <c r="G14" s="2">
        <v>122</v>
      </c>
      <c r="H14" s="2">
        <v>3181</v>
      </c>
      <c r="I14" s="2">
        <v>122</v>
      </c>
      <c r="J14" s="2">
        <v>3075</v>
      </c>
      <c r="K14" s="2">
        <v>122</v>
      </c>
      <c r="L14" s="2">
        <v>2961</v>
      </c>
      <c r="M14" s="2">
        <v>123</v>
      </c>
    </row>
    <row r="15" spans="1:15" x14ac:dyDescent="0.35">
      <c r="A15" s="2" t="s">
        <v>12</v>
      </c>
      <c r="B15" s="2">
        <v>5230</v>
      </c>
      <c r="C15" s="2">
        <v>120</v>
      </c>
      <c r="D15" s="2">
        <v>4322</v>
      </c>
      <c r="E15" s="2">
        <v>129</v>
      </c>
      <c r="F15" s="2">
        <v>4337</v>
      </c>
      <c r="G15" s="2">
        <v>132</v>
      </c>
      <c r="H15" s="2">
        <v>4008</v>
      </c>
      <c r="I15" s="2">
        <v>130</v>
      </c>
      <c r="J15" s="2">
        <v>3878</v>
      </c>
      <c r="K15" s="2">
        <v>129</v>
      </c>
      <c r="L15" s="2">
        <v>3797</v>
      </c>
      <c r="M15" s="2">
        <v>130</v>
      </c>
    </row>
    <row r="16" spans="1:15" x14ac:dyDescent="0.35">
      <c r="A16" s="2" t="s">
        <v>13</v>
      </c>
      <c r="B16" s="2">
        <v>47941</v>
      </c>
      <c r="C16" s="2">
        <v>105</v>
      </c>
      <c r="D16" s="2">
        <v>41225</v>
      </c>
      <c r="E16" s="2">
        <v>113</v>
      </c>
      <c r="F16" s="2">
        <v>41396</v>
      </c>
      <c r="G16" s="2">
        <v>116</v>
      </c>
      <c r="H16" s="2">
        <v>38167</v>
      </c>
      <c r="I16" s="2">
        <v>115</v>
      </c>
      <c r="J16" s="2">
        <v>37051</v>
      </c>
      <c r="K16" s="2">
        <v>114</v>
      </c>
      <c r="L16" s="2">
        <v>36226</v>
      </c>
      <c r="M16" s="2">
        <v>115</v>
      </c>
    </row>
    <row r="17" spans="1:21" x14ac:dyDescent="0.35">
      <c r="A17" s="2" t="s">
        <v>14</v>
      </c>
      <c r="B17" s="2">
        <v>9100</v>
      </c>
      <c r="C17" s="2">
        <v>107</v>
      </c>
      <c r="D17" s="2">
        <v>7940</v>
      </c>
      <c r="E17" s="2">
        <v>117</v>
      </c>
      <c r="F17" s="2">
        <v>8018</v>
      </c>
      <c r="G17" s="2">
        <v>119</v>
      </c>
      <c r="H17" s="2">
        <v>7565</v>
      </c>
      <c r="I17" s="2">
        <v>118</v>
      </c>
      <c r="J17" s="2">
        <v>7335</v>
      </c>
      <c r="K17" s="2">
        <v>117</v>
      </c>
      <c r="L17" s="2">
        <v>7172</v>
      </c>
      <c r="M17" s="2">
        <v>118</v>
      </c>
    </row>
    <row r="18" spans="1:21" x14ac:dyDescent="0.35">
      <c r="A18" s="2" t="s">
        <v>15</v>
      </c>
      <c r="B18" s="2">
        <v>2492</v>
      </c>
      <c r="C18" s="2">
        <v>100</v>
      </c>
      <c r="D18" s="2">
        <v>2243</v>
      </c>
      <c r="E18" s="2">
        <v>108</v>
      </c>
      <c r="F18" s="2">
        <v>2234</v>
      </c>
      <c r="G18" s="2">
        <v>111</v>
      </c>
      <c r="H18" s="2">
        <v>2089</v>
      </c>
      <c r="I18" s="2">
        <v>109</v>
      </c>
      <c r="J18" s="2">
        <v>2074</v>
      </c>
      <c r="K18" s="2">
        <v>111</v>
      </c>
      <c r="L18" s="2">
        <v>2036</v>
      </c>
      <c r="M18" s="2">
        <v>111</v>
      </c>
    </row>
    <row r="19" spans="1:21" x14ac:dyDescent="0.35">
      <c r="A19" s="2" t="s">
        <v>16</v>
      </c>
      <c r="B19" s="2">
        <v>165605</v>
      </c>
      <c r="C19" s="2">
        <v>101</v>
      </c>
      <c r="D19" s="2">
        <v>151559</v>
      </c>
      <c r="E19" s="2">
        <v>111</v>
      </c>
      <c r="F19" s="2">
        <v>151394</v>
      </c>
      <c r="G19" s="2">
        <v>112</v>
      </c>
      <c r="H19" s="2">
        <v>142808</v>
      </c>
      <c r="I19" s="2">
        <v>111</v>
      </c>
      <c r="J19" s="2">
        <v>140889</v>
      </c>
      <c r="K19" s="2">
        <v>111</v>
      </c>
      <c r="L19" s="2">
        <v>138864</v>
      </c>
      <c r="M19" s="2">
        <v>111</v>
      </c>
    </row>
    <row r="20" spans="1:21" x14ac:dyDescent="0.35">
      <c r="A20" s="2" t="s">
        <v>17</v>
      </c>
      <c r="B20" s="2">
        <v>59996</v>
      </c>
      <c r="C20" s="2">
        <v>103</v>
      </c>
      <c r="D20" s="2">
        <v>53295</v>
      </c>
      <c r="E20" s="2">
        <v>112</v>
      </c>
      <c r="F20" s="2">
        <v>53564</v>
      </c>
      <c r="G20" s="2">
        <v>113</v>
      </c>
      <c r="H20" s="2">
        <v>49594</v>
      </c>
      <c r="I20" s="2">
        <v>112</v>
      </c>
      <c r="J20" s="2">
        <v>48775</v>
      </c>
      <c r="K20" s="2">
        <v>112</v>
      </c>
      <c r="L20" s="2">
        <v>47791</v>
      </c>
      <c r="M20" s="2">
        <v>112</v>
      </c>
    </row>
    <row r="21" spans="1:21" x14ac:dyDescent="0.35">
      <c r="A21" s="2" t="s">
        <v>18</v>
      </c>
      <c r="B21" s="2">
        <v>4308</v>
      </c>
      <c r="C21" s="2">
        <v>100</v>
      </c>
      <c r="D21" s="2">
        <v>3861</v>
      </c>
      <c r="E21" s="2">
        <v>111</v>
      </c>
      <c r="F21" s="2">
        <v>3911</v>
      </c>
      <c r="G21" s="2">
        <v>114</v>
      </c>
      <c r="H21" s="2">
        <v>3683</v>
      </c>
      <c r="I21" s="2">
        <v>111</v>
      </c>
      <c r="J21" s="2">
        <v>3530</v>
      </c>
      <c r="K21" s="2">
        <v>111</v>
      </c>
      <c r="L21" s="2">
        <v>3445</v>
      </c>
      <c r="M21" s="2">
        <v>111</v>
      </c>
    </row>
    <row r="22" spans="1:21" x14ac:dyDescent="0.35">
      <c r="A22" s="2" t="s">
        <v>19</v>
      </c>
      <c r="B22" s="2">
        <v>43846</v>
      </c>
      <c r="C22" s="2">
        <v>108</v>
      </c>
      <c r="D22" s="2">
        <v>39985</v>
      </c>
      <c r="E22" s="2">
        <v>118</v>
      </c>
      <c r="F22" s="2">
        <v>40101</v>
      </c>
      <c r="G22" s="2">
        <v>120</v>
      </c>
      <c r="H22" s="2">
        <v>38085</v>
      </c>
      <c r="I22" s="2">
        <v>119</v>
      </c>
      <c r="J22" s="2">
        <v>37610</v>
      </c>
      <c r="K22" s="2">
        <v>119</v>
      </c>
      <c r="L22" s="2">
        <v>37032</v>
      </c>
      <c r="M22" s="2">
        <v>119</v>
      </c>
    </row>
    <row r="23" spans="1:21" x14ac:dyDescent="0.35">
      <c r="A23" s="2" t="s">
        <v>20</v>
      </c>
      <c r="B23" s="2">
        <v>141640</v>
      </c>
      <c r="C23" s="2">
        <v>103</v>
      </c>
      <c r="D23" s="2">
        <v>131863</v>
      </c>
      <c r="E23" s="2">
        <v>113</v>
      </c>
      <c r="F23" s="2">
        <v>131733</v>
      </c>
      <c r="G23" s="2">
        <v>114</v>
      </c>
      <c r="H23" s="2">
        <v>125636</v>
      </c>
      <c r="I23" s="2">
        <v>113</v>
      </c>
      <c r="J23" s="2">
        <v>122801</v>
      </c>
      <c r="K23" s="2">
        <v>113</v>
      </c>
      <c r="L23" s="2">
        <v>120979</v>
      </c>
      <c r="M23" s="2">
        <v>114</v>
      </c>
    </row>
    <row r="24" spans="1:21" x14ac:dyDescent="0.35">
      <c r="A24" s="2" t="s">
        <v>21</v>
      </c>
      <c r="B24" s="2">
        <v>15976</v>
      </c>
      <c r="C24" s="2">
        <v>101</v>
      </c>
      <c r="D24" s="2">
        <v>14117</v>
      </c>
      <c r="E24" s="2">
        <v>110</v>
      </c>
      <c r="F24" s="2">
        <v>14224</v>
      </c>
      <c r="G24" s="2">
        <v>113</v>
      </c>
      <c r="H24" s="2">
        <v>13319</v>
      </c>
      <c r="I24" s="2">
        <v>112</v>
      </c>
      <c r="J24" s="2">
        <v>12798</v>
      </c>
      <c r="K24" s="2">
        <v>111</v>
      </c>
      <c r="L24" s="2">
        <v>12415</v>
      </c>
      <c r="M24" s="2">
        <v>112</v>
      </c>
    </row>
    <row r="25" spans="1:21" ht="25.25" customHeight="1" thickBot="1" x14ac:dyDescent="0.4">
      <c r="A25" s="17" t="s">
        <v>33</v>
      </c>
      <c r="B25" s="17">
        <v>603037</v>
      </c>
      <c r="C25" s="17">
        <v>105</v>
      </c>
      <c r="D25" s="17">
        <v>538673</v>
      </c>
      <c r="E25" s="17">
        <v>114</v>
      </c>
      <c r="F25" s="17">
        <v>539419</v>
      </c>
      <c r="G25" s="17">
        <v>116</v>
      </c>
      <c r="H25" s="17">
        <v>506985</v>
      </c>
      <c r="I25" s="17">
        <v>115</v>
      </c>
      <c r="J25" s="17">
        <v>496611</v>
      </c>
      <c r="K25" s="17">
        <v>115</v>
      </c>
      <c r="L25" s="17">
        <v>487474</v>
      </c>
      <c r="M25" s="17">
        <v>115</v>
      </c>
    </row>
    <row r="26" spans="1:21" ht="25.25" customHeight="1" thickTop="1" x14ac:dyDescent="0.35">
      <c r="A26" s="13" t="s">
        <v>0</v>
      </c>
      <c r="B26" s="234">
        <v>90745</v>
      </c>
      <c r="C26" s="234">
        <v>116</v>
      </c>
      <c r="D26" s="234">
        <v>74950</v>
      </c>
      <c r="E26" s="234">
        <v>123</v>
      </c>
      <c r="F26" s="234">
        <v>75295</v>
      </c>
      <c r="G26" s="234">
        <v>126</v>
      </c>
      <c r="H26" s="234">
        <v>69783</v>
      </c>
      <c r="I26" s="234">
        <v>125</v>
      </c>
      <c r="J26" s="234">
        <v>67929</v>
      </c>
      <c r="K26" s="234">
        <v>125</v>
      </c>
      <c r="L26" s="234">
        <v>66200</v>
      </c>
      <c r="M26" s="234">
        <v>125</v>
      </c>
    </row>
    <row r="27" spans="1:21" ht="25.25" customHeight="1" x14ac:dyDescent="0.35">
      <c r="A27" s="13" t="s">
        <v>1</v>
      </c>
      <c r="B27" s="234">
        <v>69329</v>
      </c>
      <c r="C27" s="234">
        <v>107</v>
      </c>
      <c r="D27" s="234">
        <v>58860</v>
      </c>
      <c r="E27" s="234">
        <v>115</v>
      </c>
      <c r="F27" s="234">
        <v>58945</v>
      </c>
      <c r="G27" s="234">
        <v>118</v>
      </c>
      <c r="H27" s="234">
        <v>54423</v>
      </c>
      <c r="I27" s="234">
        <v>117</v>
      </c>
      <c r="J27" s="234">
        <v>52870</v>
      </c>
      <c r="K27" s="234">
        <v>116</v>
      </c>
      <c r="L27" s="234">
        <v>51540</v>
      </c>
      <c r="M27" s="234">
        <v>117</v>
      </c>
    </row>
    <row r="28" spans="1:21" ht="25.25" customHeight="1" thickBot="1" x14ac:dyDescent="0.4">
      <c r="A28" s="15" t="s">
        <v>2</v>
      </c>
      <c r="B28" s="235">
        <v>442963</v>
      </c>
      <c r="C28" s="235">
        <v>103</v>
      </c>
      <c r="D28" s="235">
        <v>404863</v>
      </c>
      <c r="E28" s="235">
        <v>113</v>
      </c>
      <c r="F28" s="235">
        <v>405179</v>
      </c>
      <c r="G28" s="235">
        <v>114</v>
      </c>
      <c r="H28" s="235">
        <v>382779</v>
      </c>
      <c r="I28" s="235">
        <v>113</v>
      </c>
      <c r="J28" s="235">
        <v>375812</v>
      </c>
      <c r="K28" s="235">
        <v>113</v>
      </c>
      <c r="L28" s="235">
        <v>369734</v>
      </c>
      <c r="M28" s="235">
        <v>113</v>
      </c>
    </row>
    <row r="29" spans="1:21" ht="5" customHeight="1" thickTop="1" x14ac:dyDescent="0.35">
      <c r="A29" s="54"/>
      <c r="J29" s="24"/>
    </row>
    <row r="30" spans="1:21" ht="107.5" customHeight="1" x14ac:dyDescent="0.35">
      <c r="A30" s="401" t="s">
        <v>118</v>
      </c>
      <c r="B30" s="401"/>
      <c r="C30" s="401"/>
      <c r="D30" s="401"/>
      <c r="E30" s="401"/>
      <c r="F30" s="401"/>
      <c r="G30" s="401"/>
      <c r="H30" s="401"/>
      <c r="I30" s="401"/>
      <c r="J30" s="401"/>
      <c r="K30" s="401"/>
      <c r="L30" s="401"/>
      <c r="M30" s="401"/>
      <c r="N30" s="167"/>
      <c r="O30" s="167"/>
      <c r="P30" s="167"/>
      <c r="Q30" s="167"/>
      <c r="R30" s="167"/>
      <c r="S30" s="167"/>
      <c r="T30" s="167"/>
      <c r="U30" s="167"/>
    </row>
    <row r="31" spans="1:21" x14ac:dyDescent="0.35">
      <c r="A31" s="54" t="str">
        <f>+INDICE!B30</f>
        <v xml:space="preserve"> Lettura dati 2 agosto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9">
    <mergeCell ref="A1:G1"/>
    <mergeCell ref="A2:A3"/>
    <mergeCell ref="B2:C2"/>
    <mergeCell ref="D2:E2"/>
    <mergeCell ref="A30:M30"/>
    <mergeCell ref="L2:M2"/>
    <mergeCell ref="J2:K2"/>
    <mergeCell ref="H2:I2"/>
    <mergeCell ref="F2:G2"/>
  </mergeCells>
  <phoneticPr fontId="10" type="noConversion"/>
  <pageMargins left="0.70866141732283472" right="0.70866141732283472" top="0.74803149606299213" bottom="0.74803149606299213" header="0.31496062992125984" footer="0.31496062992125984"/>
  <pageSetup paperSize="9" scale="4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abSelected="1" topLeftCell="A14" zoomScale="75" zoomScaleNormal="75" workbookViewId="0">
      <selection activeCell="B1" sqref="B1"/>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6" customWidth="1"/>
    <col min="5" max="5" width="18" style="1" customWidth="1"/>
    <col min="6" max="6" width="13.36328125" style="1"/>
    <col min="7" max="7" width="13.36328125" style="263"/>
    <col min="8" max="8" width="14.1796875" style="263" customWidth="1"/>
    <col min="9" max="9" width="18.453125" style="263" customWidth="1"/>
    <col min="10" max="10" width="19.08984375" style="263" customWidth="1"/>
    <col min="11" max="12" width="13.36328125" style="263"/>
    <col min="13" max="16384" width="13.36328125" style="1"/>
  </cols>
  <sheetData>
    <row r="1" spans="1:11" ht="57" customHeight="1" thickBot="1" x14ac:dyDescent="0.4">
      <c r="A1" s="413" t="s">
        <v>145</v>
      </c>
      <c r="B1" s="413"/>
      <c r="C1" s="413"/>
      <c r="D1" s="413"/>
      <c r="E1" s="413"/>
      <c r="F1" s="413"/>
      <c r="G1" s="413"/>
      <c r="H1" s="413"/>
      <c r="I1" s="413"/>
      <c r="J1" s="413"/>
      <c r="K1" s="413"/>
    </row>
    <row r="2" spans="1:11" ht="44" customHeight="1" thickTop="1" x14ac:dyDescent="0.35">
      <c r="A2" s="408" t="s">
        <v>80</v>
      </c>
      <c r="B2" s="410" t="s">
        <v>231</v>
      </c>
      <c r="C2" s="410"/>
      <c r="D2" s="410"/>
      <c r="E2" s="410"/>
      <c r="F2" s="410"/>
      <c r="G2" s="411" t="s">
        <v>230</v>
      </c>
      <c r="H2" s="412"/>
      <c r="I2" s="412"/>
      <c r="J2" s="412"/>
      <c r="K2" s="412"/>
    </row>
    <row r="3" spans="1:11" ht="82.5" customHeight="1" thickBot="1" x14ac:dyDescent="0.4">
      <c r="A3" s="409"/>
      <c r="B3" s="59" t="s">
        <v>94</v>
      </c>
      <c r="C3" s="59" t="s">
        <v>95</v>
      </c>
      <c r="D3" s="59" t="s">
        <v>110</v>
      </c>
      <c r="E3" s="59" t="s">
        <v>111</v>
      </c>
      <c r="F3" s="59" t="s">
        <v>91</v>
      </c>
      <c r="G3" s="294" t="s">
        <v>94</v>
      </c>
      <c r="H3" s="295" t="s">
        <v>95</v>
      </c>
      <c r="I3" s="295" t="s">
        <v>110</v>
      </c>
      <c r="J3" s="295" t="s">
        <v>111</v>
      </c>
      <c r="K3" s="295" t="s">
        <v>91</v>
      </c>
    </row>
    <row r="4" spans="1:11" ht="25.25" customHeight="1" thickTop="1" x14ac:dyDescent="0.35">
      <c r="A4" s="60" t="s">
        <v>4</v>
      </c>
      <c r="B4" s="60">
        <v>20634</v>
      </c>
      <c r="C4" s="60">
        <v>35929</v>
      </c>
      <c r="D4" s="60">
        <v>188</v>
      </c>
      <c r="E4" s="60">
        <v>111</v>
      </c>
      <c r="F4" s="296">
        <v>7</v>
      </c>
      <c r="G4" s="297">
        <v>15800</v>
      </c>
      <c r="H4" s="60">
        <v>26801</v>
      </c>
      <c r="I4" s="60">
        <v>200</v>
      </c>
      <c r="J4" s="60">
        <v>118</v>
      </c>
      <c r="K4" s="296">
        <v>4.4000000000000004</v>
      </c>
    </row>
    <row r="5" spans="1:11" ht="21.75" customHeight="1" x14ac:dyDescent="0.35">
      <c r="A5" s="60" t="s">
        <v>5</v>
      </c>
      <c r="B5" s="60">
        <v>274</v>
      </c>
      <c r="C5" s="60">
        <v>510</v>
      </c>
      <c r="D5" s="60">
        <v>230</v>
      </c>
      <c r="E5" s="60">
        <v>127</v>
      </c>
      <c r="F5" s="296">
        <v>6.4</v>
      </c>
      <c r="G5" s="297">
        <v>195</v>
      </c>
      <c r="H5" s="60">
        <v>350</v>
      </c>
      <c r="I5" s="60">
        <v>223</v>
      </c>
      <c r="J5" s="60">
        <v>123</v>
      </c>
      <c r="K5" s="296">
        <v>4</v>
      </c>
    </row>
    <row r="6" spans="1:11" ht="21.75" customHeight="1" x14ac:dyDescent="0.35">
      <c r="A6" s="60" t="s">
        <v>6</v>
      </c>
      <c r="B6" s="60">
        <v>32250</v>
      </c>
      <c r="C6" s="60">
        <v>58549</v>
      </c>
      <c r="D6" s="60">
        <v>211</v>
      </c>
      <c r="E6" s="60">
        <v>119</v>
      </c>
      <c r="F6" s="296">
        <v>6.7</v>
      </c>
      <c r="G6" s="297">
        <v>22522</v>
      </c>
      <c r="H6" s="60">
        <v>39528</v>
      </c>
      <c r="I6" s="60">
        <v>218</v>
      </c>
      <c r="J6" s="60">
        <v>124</v>
      </c>
      <c r="K6" s="296">
        <v>4.0999999999999996</v>
      </c>
    </row>
    <row r="7" spans="1:11" ht="21.75" customHeight="1" x14ac:dyDescent="0.35">
      <c r="A7" s="60" t="s">
        <v>71</v>
      </c>
      <c r="B7" s="60">
        <v>1497</v>
      </c>
      <c r="C7" s="60">
        <v>3048</v>
      </c>
      <c r="D7" s="60">
        <v>288</v>
      </c>
      <c r="E7" s="60">
        <v>142</v>
      </c>
      <c r="F7" s="296">
        <v>6.9</v>
      </c>
      <c r="G7" s="297">
        <v>1171</v>
      </c>
      <c r="H7" s="60">
        <v>2299</v>
      </c>
      <c r="I7" s="60">
        <v>301</v>
      </c>
      <c r="J7" s="60">
        <v>152</v>
      </c>
      <c r="K7" s="296">
        <v>3.8</v>
      </c>
    </row>
    <row r="8" spans="1:11" ht="21.75" customHeight="1" x14ac:dyDescent="0.35">
      <c r="A8" s="60" t="s">
        <v>72</v>
      </c>
      <c r="B8" s="60">
        <v>166</v>
      </c>
      <c r="C8" s="60">
        <v>374</v>
      </c>
      <c r="D8" s="60">
        <v>294</v>
      </c>
      <c r="E8" s="60">
        <v>132</v>
      </c>
      <c r="F8" s="296">
        <v>5.7</v>
      </c>
      <c r="G8" s="297">
        <v>104</v>
      </c>
      <c r="H8" s="60">
        <v>224</v>
      </c>
      <c r="I8" s="60">
        <v>307</v>
      </c>
      <c r="J8" s="60">
        <v>141</v>
      </c>
      <c r="K8" s="296">
        <v>3.7</v>
      </c>
    </row>
    <row r="9" spans="1:11" ht="21.75" customHeight="1" x14ac:dyDescent="0.35">
      <c r="A9" s="60" t="s">
        <v>7</v>
      </c>
      <c r="B9" s="60">
        <v>9152</v>
      </c>
      <c r="C9" s="60">
        <v>16533</v>
      </c>
      <c r="D9" s="60">
        <v>211</v>
      </c>
      <c r="E9" s="60">
        <v>119</v>
      </c>
      <c r="F9" s="296">
        <v>6.6</v>
      </c>
      <c r="G9" s="297">
        <v>6346</v>
      </c>
      <c r="H9" s="60">
        <v>11156</v>
      </c>
      <c r="I9" s="60">
        <v>217</v>
      </c>
      <c r="J9" s="60">
        <v>124</v>
      </c>
      <c r="K9" s="296">
        <v>4.0999999999999996</v>
      </c>
    </row>
    <row r="10" spans="1:11" ht="21.75" customHeight="1" x14ac:dyDescent="0.35">
      <c r="A10" s="60" t="s">
        <v>63</v>
      </c>
      <c r="B10" s="60">
        <v>2548</v>
      </c>
      <c r="C10" s="60">
        <v>4390</v>
      </c>
      <c r="D10" s="60">
        <v>197</v>
      </c>
      <c r="E10" s="60">
        <v>117</v>
      </c>
      <c r="F10" s="296">
        <v>6.7</v>
      </c>
      <c r="G10" s="297">
        <v>1777</v>
      </c>
      <c r="H10" s="60">
        <v>2928</v>
      </c>
      <c r="I10" s="60">
        <v>200</v>
      </c>
      <c r="J10" s="60">
        <v>120</v>
      </c>
      <c r="K10" s="296">
        <v>4</v>
      </c>
    </row>
    <row r="11" spans="1:11" ht="21.75" customHeight="1" x14ac:dyDescent="0.35">
      <c r="A11" s="60" t="s">
        <v>8</v>
      </c>
      <c r="B11" s="60">
        <v>6910</v>
      </c>
      <c r="C11" s="60">
        <v>11588</v>
      </c>
      <c r="D11" s="60">
        <v>181</v>
      </c>
      <c r="E11" s="60">
        <v>110</v>
      </c>
      <c r="F11" s="296">
        <v>6.8</v>
      </c>
      <c r="G11" s="297">
        <v>5089</v>
      </c>
      <c r="H11" s="60">
        <v>8299</v>
      </c>
      <c r="I11" s="60">
        <v>186</v>
      </c>
      <c r="J11" s="60">
        <v>115</v>
      </c>
      <c r="K11" s="296">
        <v>4.2</v>
      </c>
    </row>
    <row r="12" spans="1:11" ht="21.75" customHeight="1" x14ac:dyDescent="0.35">
      <c r="A12" s="60" t="s">
        <v>9</v>
      </c>
      <c r="B12" s="60">
        <v>12214</v>
      </c>
      <c r="C12" s="60">
        <v>21742</v>
      </c>
      <c r="D12" s="60">
        <v>211</v>
      </c>
      <c r="E12" s="60">
        <v>121</v>
      </c>
      <c r="F12" s="296">
        <v>6.7</v>
      </c>
      <c r="G12" s="297">
        <v>8691</v>
      </c>
      <c r="H12" s="60">
        <v>14896</v>
      </c>
      <c r="I12" s="60">
        <v>218</v>
      </c>
      <c r="J12" s="60">
        <v>128</v>
      </c>
      <c r="K12" s="296">
        <v>4.0999999999999996</v>
      </c>
    </row>
    <row r="13" spans="1:11" ht="21.75" customHeight="1" x14ac:dyDescent="0.35">
      <c r="A13" s="60" t="s">
        <v>10</v>
      </c>
      <c r="B13" s="60">
        <v>12318</v>
      </c>
      <c r="C13" s="60">
        <v>20896</v>
      </c>
      <c r="D13" s="60">
        <v>187</v>
      </c>
      <c r="E13" s="60">
        <v>113</v>
      </c>
      <c r="F13" s="296">
        <v>6.7</v>
      </c>
      <c r="G13" s="297">
        <v>8532</v>
      </c>
      <c r="H13" s="60">
        <v>13979</v>
      </c>
      <c r="I13" s="60">
        <v>191</v>
      </c>
      <c r="J13" s="60">
        <v>118</v>
      </c>
      <c r="K13" s="296">
        <v>4.2</v>
      </c>
    </row>
    <row r="14" spans="1:11" ht="21.75" customHeight="1" x14ac:dyDescent="0.35">
      <c r="A14" s="60" t="s">
        <v>11</v>
      </c>
      <c r="B14" s="60">
        <v>3881</v>
      </c>
      <c r="C14" s="60">
        <v>6526</v>
      </c>
      <c r="D14" s="60">
        <v>185</v>
      </c>
      <c r="E14" s="60">
        <v>112</v>
      </c>
      <c r="F14" s="296">
        <v>6.8</v>
      </c>
      <c r="G14" s="297">
        <v>2918</v>
      </c>
      <c r="H14" s="60">
        <v>4820</v>
      </c>
      <c r="I14" s="60">
        <v>196</v>
      </c>
      <c r="J14" s="60">
        <v>119</v>
      </c>
      <c r="K14" s="296">
        <v>4.2</v>
      </c>
    </row>
    <row r="15" spans="1:11" ht="21.75" customHeight="1" x14ac:dyDescent="0.35">
      <c r="A15" s="60" t="s">
        <v>12</v>
      </c>
      <c r="B15" s="60">
        <v>4900</v>
      </c>
      <c r="C15" s="60">
        <v>8549</v>
      </c>
      <c r="D15" s="60">
        <v>206</v>
      </c>
      <c r="E15" s="60">
        <v>121</v>
      </c>
      <c r="F15" s="296">
        <v>6.7</v>
      </c>
      <c r="G15" s="297">
        <v>3599</v>
      </c>
      <c r="H15" s="60">
        <v>6092</v>
      </c>
      <c r="I15" s="60">
        <v>216</v>
      </c>
      <c r="J15" s="60">
        <v>128</v>
      </c>
      <c r="K15" s="296">
        <v>4.2</v>
      </c>
    </row>
    <row r="16" spans="1:11" ht="21.75" customHeight="1" x14ac:dyDescent="0.35">
      <c r="A16" s="60" t="s">
        <v>13</v>
      </c>
      <c r="B16" s="60">
        <v>45117</v>
      </c>
      <c r="C16" s="60">
        <v>74187</v>
      </c>
      <c r="D16" s="60">
        <v>167</v>
      </c>
      <c r="E16" s="60">
        <v>104</v>
      </c>
      <c r="F16" s="296">
        <v>7</v>
      </c>
      <c r="G16" s="297">
        <v>34174</v>
      </c>
      <c r="H16" s="60">
        <v>55296</v>
      </c>
      <c r="I16" s="60">
        <v>181</v>
      </c>
      <c r="J16" s="60">
        <v>112</v>
      </c>
      <c r="K16" s="296">
        <v>4.4000000000000004</v>
      </c>
    </row>
    <row r="17" spans="1:12" ht="21.75" customHeight="1" x14ac:dyDescent="0.35">
      <c r="A17" s="60" t="s">
        <v>14</v>
      </c>
      <c r="B17" s="60">
        <v>8037</v>
      </c>
      <c r="C17" s="60">
        <v>13610</v>
      </c>
      <c r="D17" s="60">
        <v>178</v>
      </c>
      <c r="E17" s="60">
        <v>107</v>
      </c>
      <c r="F17" s="296">
        <v>7.1</v>
      </c>
      <c r="G17" s="297">
        <v>6257</v>
      </c>
      <c r="H17" s="60">
        <v>10402</v>
      </c>
      <c r="I17" s="60">
        <v>192</v>
      </c>
      <c r="J17" s="60">
        <v>116</v>
      </c>
      <c r="K17" s="296">
        <v>4.5</v>
      </c>
    </row>
    <row r="18" spans="1:12" ht="21.75" customHeight="1" x14ac:dyDescent="0.35">
      <c r="A18" s="60" t="s">
        <v>15</v>
      </c>
      <c r="B18" s="60">
        <v>2175</v>
      </c>
      <c r="C18" s="60">
        <v>3602</v>
      </c>
      <c r="D18" s="60">
        <v>161</v>
      </c>
      <c r="E18" s="60">
        <v>101</v>
      </c>
      <c r="F18" s="296">
        <v>7.3</v>
      </c>
      <c r="G18" s="297">
        <v>1740</v>
      </c>
      <c r="H18" s="60">
        <v>2817</v>
      </c>
      <c r="I18" s="60">
        <v>174</v>
      </c>
      <c r="J18" s="60">
        <v>108</v>
      </c>
      <c r="K18" s="296">
        <v>4.7</v>
      </c>
    </row>
    <row r="19" spans="1:12" ht="21.75" customHeight="1" x14ac:dyDescent="0.35">
      <c r="A19" s="60" t="s">
        <v>16</v>
      </c>
      <c r="B19" s="60">
        <v>129431</v>
      </c>
      <c r="C19" s="60">
        <v>220436</v>
      </c>
      <c r="D19" s="60">
        <v>168</v>
      </c>
      <c r="E19" s="60">
        <v>101</v>
      </c>
      <c r="F19" s="296">
        <v>7.6</v>
      </c>
      <c r="G19" s="297">
        <v>109536</v>
      </c>
      <c r="H19" s="60">
        <v>185217</v>
      </c>
      <c r="I19" s="60">
        <v>185</v>
      </c>
      <c r="J19" s="60">
        <v>110</v>
      </c>
      <c r="K19" s="296">
        <v>4.8</v>
      </c>
    </row>
    <row r="20" spans="1:12" ht="21.75" customHeight="1" x14ac:dyDescent="0.35">
      <c r="A20" s="60" t="s">
        <v>17</v>
      </c>
      <c r="B20" s="60">
        <v>50448</v>
      </c>
      <c r="C20" s="60">
        <v>83012</v>
      </c>
      <c r="D20" s="60">
        <v>165</v>
      </c>
      <c r="E20" s="60">
        <v>102</v>
      </c>
      <c r="F20" s="296">
        <v>7.4</v>
      </c>
      <c r="G20" s="297">
        <v>41707</v>
      </c>
      <c r="H20" s="60">
        <v>67782</v>
      </c>
      <c r="I20" s="60">
        <v>179</v>
      </c>
      <c r="J20" s="60">
        <v>111</v>
      </c>
      <c r="K20" s="296">
        <v>4.5999999999999996</v>
      </c>
    </row>
    <row r="21" spans="1:12" ht="21.75" customHeight="1" x14ac:dyDescent="0.35">
      <c r="A21" s="60" t="s">
        <v>18</v>
      </c>
      <c r="B21" s="60">
        <v>3625</v>
      </c>
      <c r="C21" s="60">
        <v>5913</v>
      </c>
      <c r="D21" s="60">
        <v>161</v>
      </c>
      <c r="E21" s="60">
        <v>102</v>
      </c>
      <c r="F21" s="296">
        <v>7.4</v>
      </c>
      <c r="G21" s="297">
        <v>3069</v>
      </c>
      <c r="H21" s="60">
        <v>4887</v>
      </c>
      <c r="I21" s="60">
        <v>174</v>
      </c>
      <c r="J21" s="60">
        <v>110</v>
      </c>
      <c r="K21" s="296">
        <v>4.7</v>
      </c>
    </row>
    <row r="22" spans="1:12" ht="21.75" customHeight="1" x14ac:dyDescent="0.35">
      <c r="A22" s="60" t="s">
        <v>19</v>
      </c>
      <c r="B22" s="60">
        <v>34490</v>
      </c>
      <c r="C22" s="60">
        <v>57997</v>
      </c>
      <c r="D22" s="60">
        <v>176</v>
      </c>
      <c r="E22" s="60">
        <v>107</v>
      </c>
      <c r="F22" s="296">
        <v>7.6</v>
      </c>
      <c r="G22" s="297">
        <v>29427</v>
      </c>
      <c r="H22" s="60">
        <v>49126</v>
      </c>
      <c r="I22" s="60">
        <v>195</v>
      </c>
      <c r="J22" s="60">
        <v>117</v>
      </c>
      <c r="K22" s="296">
        <v>4.8</v>
      </c>
    </row>
    <row r="23" spans="1:12" ht="21.75" customHeight="1" x14ac:dyDescent="0.35">
      <c r="A23" s="60" t="s">
        <v>20</v>
      </c>
      <c r="B23" s="60">
        <v>108714</v>
      </c>
      <c r="C23" s="60">
        <v>186369</v>
      </c>
      <c r="D23" s="60">
        <v>169</v>
      </c>
      <c r="E23" s="60">
        <v>101</v>
      </c>
      <c r="F23" s="296">
        <v>7.6</v>
      </c>
      <c r="G23" s="297">
        <v>93578</v>
      </c>
      <c r="H23" s="60">
        <v>158679</v>
      </c>
      <c r="I23" s="60">
        <v>189</v>
      </c>
      <c r="J23" s="60">
        <v>112</v>
      </c>
      <c r="K23" s="296">
        <v>4.9000000000000004</v>
      </c>
    </row>
    <row r="24" spans="1:12" ht="21.75" customHeight="1" x14ac:dyDescent="0.35">
      <c r="A24" s="60" t="s">
        <v>21</v>
      </c>
      <c r="B24" s="60">
        <v>14991</v>
      </c>
      <c r="C24" s="60">
        <v>23600</v>
      </c>
      <c r="D24" s="60">
        <v>156</v>
      </c>
      <c r="E24" s="60">
        <v>102</v>
      </c>
      <c r="F24" s="296">
        <v>7.2</v>
      </c>
      <c r="G24" s="297">
        <v>11813</v>
      </c>
      <c r="H24" s="60">
        <v>18186</v>
      </c>
      <c r="I24" s="60">
        <v>168</v>
      </c>
      <c r="J24" s="60">
        <v>110</v>
      </c>
      <c r="K24" s="296">
        <v>4.5999999999999996</v>
      </c>
    </row>
    <row r="25" spans="1:12" ht="21.75" customHeight="1" thickBot="1" x14ac:dyDescent="0.4">
      <c r="A25" s="61" t="s">
        <v>33</v>
      </c>
      <c r="B25" s="61">
        <v>503772</v>
      </c>
      <c r="C25" s="61">
        <v>857360</v>
      </c>
      <c r="D25" s="61">
        <v>175</v>
      </c>
      <c r="E25" s="61">
        <v>105</v>
      </c>
      <c r="F25" s="298">
        <v>7.3</v>
      </c>
      <c r="G25" s="299">
        <v>408045</v>
      </c>
      <c r="H25" s="61">
        <v>683764</v>
      </c>
      <c r="I25" s="61">
        <v>189</v>
      </c>
      <c r="J25" s="61">
        <v>113</v>
      </c>
      <c r="K25" s="298">
        <v>4.7</v>
      </c>
    </row>
    <row r="26" spans="1:12" ht="12" customHeight="1" thickTop="1" x14ac:dyDescent="0.35">
      <c r="A26" s="139"/>
      <c r="B26" s="139"/>
      <c r="C26" s="139"/>
      <c r="D26" s="300"/>
      <c r="E26" s="139"/>
      <c r="F26" s="139"/>
      <c r="G26" s="301"/>
      <c r="H26" s="301"/>
      <c r="I26" s="301"/>
      <c r="J26" s="301"/>
      <c r="K26" s="301"/>
    </row>
    <row r="27" spans="1:12" ht="53.75" customHeight="1" x14ac:dyDescent="0.35">
      <c r="A27" s="401" t="s">
        <v>118</v>
      </c>
      <c r="B27" s="401"/>
      <c r="C27" s="401"/>
      <c r="D27" s="401"/>
      <c r="E27" s="401"/>
      <c r="F27" s="401"/>
      <c r="G27" s="401"/>
      <c r="H27" s="401"/>
      <c r="I27" s="401"/>
      <c r="J27" s="401"/>
      <c r="K27" s="401"/>
    </row>
    <row r="28" spans="1:12" s="3" customFormat="1" ht="24" customHeight="1" x14ac:dyDescent="0.3">
      <c r="A28" s="54" t="str">
        <f>+INDICE!B30</f>
        <v xml:space="preserve"> Lettura dati 2 agosto 2023</v>
      </c>
      <c r="B28" s="100"/>
      <c r="C28" s="100"/>
      <c r="D28" s="100"/>
      <c r="E28" s="100"/>
      <c r="G28" s="264"/>
      <c r="H28" s="264"/>
      <c r="I28" s="264"/>
      <c r="J28" s="264"/>
      <c r="K28" s="264"/>
      <c r="L28" s="264"/>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5"/>
      <c r="H45" s="265"/>
      <c r="I45" s="265"/>
      <c r="J45" s="265"/>
      <c r="K45" s="265"/>
      <c r="L45" s="265"/>
    </row>
    <row r="46" spans="2:12" s="66" customFormat="1" x14ac:dyDescent="0.35">
      <c r="B46" s="4"/>
      <c r="C46" s="4"/>
      <c r="G46" s="265"/>
      <c r="H46" s="265"/>
      <c r="I46" s="265"/>
      <c r="J46" s="265"/>
      <c r="K46" s="265"/>
      <c r="L46" s="265"/>
    </row>
    <row r="47" spans="2:12" s="66" customFormat="1" x14ac:dyDescent="0.35">
      <c r="B47" s="4"/>
      <c r="C47" s="4"/>
      <c r="G47" s="265"/>
      <c r="H47" s="265"/>
      <c r="I47" s="265"/>
      <c r="J47" s="265"/>
      <c r="K47" s="265"/>
      <c r="L47" s="265"/>
    </row>
    <row r="48" spans="2:12" s="66" customFormat="1" x14ac:dyDescent="0.35">
      <c r="B48" s="4"/>
      <c r="C48" s="4"/>
      <c r="G48" s="265"/>
      <c r="H48" s="265"/>
      <c r="I48" s="265"/>
      <c r="J48" s="265"/>
      <c r="K48" s="265"/>
      <c r="L48" s="265"/>
    </row>
    <row r="49" spans="2:12" s="66" customFormat="1" x14ac:dyDescent="0.35">
      <c r="B49" s="4"/>
      <c r="C49" s="4"/>
      <c r="G49" s="265"/>
      <c r="H49" s="265"/>
      <c r="I49" s="265"/>
      <c r="J49" s="265"/>
      <c r="K49" s="265"/>
      <c r="L49" s="265"/>
    </row>
    <row r="50" spans="2:12" s="66" customFormat="1" x14ac:dyDescent="0.35">
      <c r="B50" s="4"/>
      <c r="C50" s="4"/>
      <c r="G50" s="265"/>
      <c r="H50" s="265"/>
      <c r="I50" s="265"/>
      <c r="J50" s="265"/>
      <c r="K50" s="265"/>
      <c r="L50" s="265"/>
    </row>
    <row r="51" spans="2:12" s="66" customFormat="1" x14ac:dyDescent="0.35">
      <c r="B51" s="4"/>
      <c r="C51" s="4"/>
      <c r="G51" s="265"/>
      <c r="H51" s="265"/>
      <c r="I51" s="265"/>
      <c r="J51" s="265"/>
      <c r="K51" s="265"/>
      <c r="L51" s="265"/>
    </row>
    <row r="52" spans="2:12" s="66" customFormat="1" x14ac:dyDescent="0.35">
      <c r="B52" s="4"/>
      <c r="C52" s="4"/>
      <c r="G52" s="265"/>
      <c r="H52" s="265"/>
      <c r="I52" s="265"/>
      <c r="J52" s="265"/>
      <c r="K52" s="265"/>
      <c r="L52" s="265"/>
    </row>
    <row r="53" spans="2:12" s="66" customFormat="1" x14ac:dyDescent="0.35">
      <c r="B53" s="4"/>
      <c r="C53" s="4"/>
      <c r="G53" s="265"/>
      <c r="H53" s="265"/>
      <c r="I53" s="265"/>
      <c r="J53" s="265"/>
      <c r="K53" s="265"/>
      <c r="L53" s="265"/>
    </row>
    <row r="54" spans="2:12" s="66" customFormat="1" x14ac:dyDescent="0.35">
      <c r="B54" s="4"/>
      <c r="C54" s="4"/>
      <c r="G54" s="265"/>
      <c r="H54" s="265"/>
      <c r="I54" s="265"/>
      <c r="J54" s="265"/>
      <c r="K54" s="265"/>
      <c r="L54" s="265"/>
    </row>
    <row r="55" spans="2:12" s="66" customFormat="1" x14ac:dyDescent="0.35">
      <c r="B55" s="4"/>
      <c r="C55" s="4"/>
      <c r="G55" s="265"/>
      <c r="H55" s="265"/>
      <c r="I55" s="265"/>
      <c r="J55" s="265"/>
      <c r="K55" s="265"/>
      <c r="L55" s="265"/>
    </row>
    <row r="56" spans="2:12" s="66" customFormat="1" x14ac:dyDescent="0.35">
      <c r="B56" s="4"/>
      <c r="C56" s="4"/>
      <c r="G56" s="265"/>
      <c r="H56" s="265"/>
      <c r="I56" s="265"/>
      <c r="J56" s="265"/>
      <c r="K56" s="265"/>
      <c r="L56" s="265"/>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abSelected="1" topLeftCell="A6"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5" t="s">
        <v>189</v>
      </c>
    </row>
    <row r="15" spans="2:9" ht="14.5" customHeight="1" x14ac:dyDescent="0.35">
      <c r="B15" s="344" t="s">
        <v>193</v>
      </c>
      <c r="C15" s="344"/>
      <c r="D15" s="344"/>
      <c r="E15" s="344"/>
      <c r="F15" s="344"/>
      <c r="G15" s="344"/>
      <c r="H15" s="344"/>
      <c r="I15" s="344"/>
    </row>
    <row r="16" spans="2:9" x14ac:dyDescent="0.35">
      <c r="B16" s="344"/>
      <c r="C16" s="344"/>
      <c r="D16" s="344"/>
      <c r="E16" s="344"/>
      <c r="F16" s="344"/>
      <c r="G16" s="344"/>
      <c r="H16" s="344"/>
      <c r="I16" s="344"/>
    </row>
    <row r="17" spans="2:9" ht="25.5" customHeight="1" x14ac:dyDescent="0.35">
      <c r="B17" s="344"/>
      <c r="C17" s="344"/>
      <c r="D17" s="344"/>
      <c r="E17" s="344"/>
      <c r="F17" s="344"/>
      <c r="G17" s="344"/>
      <c r="H17" s="344"/>
      <c r="I17" s="344"/>
    </row>
    <row r="18" spans="2:9" ht="28" customHeight="1" x14ac:dyDescent="0.35">
      <c r="B18" s="344"/>
      <c r="C18" s="344"/>
      <c r="D18" s="344"/>
      <c r="E18" s="344"/>
      <c r="F18" s="344"/>
      <c r="G18" s="344"/>
      <c r="H18" s="344"/>
      <c r="I18" s="344"/>
    </row>
    <row r="19" spans="2:9" x14ac:dyDescent="0.35">
      <c r="B19" s="344"/>
      <c r="C19" s="344"/>
      <c r="D19" s="344"/>
      <c r="E19" s="344"/>
      <c r="F19" s="344"/>
      <c r="G19" s="344"/>
      <c r="H19" s="344"/>
      <c r="I19" s="344"/>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2"/>
  <sheetViews>
    <sheetView showGridLines="0" tabSelected="1" zoomScale="56" zoomScaleNormal="56" zoomScaleSheetLayoutView="62" workbookViewId="0">
      <selection activeCell="B1" sqref="B1"/>
    </sheetView>
  </sheetViews>
  <sheetFormatPr defaultColWidth="13.26953125" defaultRowHeight="10" x14ac:dyDescent="0.35"/>
  <cols>
    <col min="1" max="1" width="40.7265625" style="1" customWidth="1"/>
    <col min="2" max="2" width="24.36328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6" t="s">
        <v>194</v>
      </c>
      <c r="B1" s="86"/>
      <c r="C1" s="86"/>
    </row>
    <row r="2" spans="1:13" ht="75" customHeight="1" thickTop="1" thickBot="1" x14ac:dyDescent="0.4">
      <c r="A2" s="55" t="s">
        <v>36</v>
      </c>
      <c r="B2" s="56" t="s">
        <v>191</v>
      </c>
      <c r="C2" s="56" t="s">
        <v>39</v>
      </c>
      <c r="D2" s="57"/>
    </row>
    <row r="3" spans="1:13" ht="35" customHeight="1" thickTop="1" x14ac:dyDescent="0.3">
      <c r="A3" s="218"/>
      <c r="B3" s="359" t="s">
        <v>170</v>
      </c>
      <c r="C3" s="359"/>
      <c r="D3" s="57"/>
    </row>
    <row r="4" spans="1:13" ht="32.5" customHeight="1" x14ac:dyDescent="0.35">
      <c r="A4" s="90" t="s">
        <v>172</v>
      </c>
      <c r="B4" s="58">
        <f>+'Tavola 2.1'!B4+'Tavola 1.3'!B4</f>
        <v>5671101</v>
      </c>
      <c r="C4" s="96">
        <f>+'Tavola 2.1'!D4+'Tavola 1.3'!D4</f>
        <v>1299.5</v>
      </c>
      <c r="D4" s="173"/>
      <c r="E4" s="24"/>
      <c r="F4" s="24"/>
      <c r="G4" s="8"/>
      <c r="K4" s="24"/>
      <c r="L4" s="24"/>
      <c r="M4" s="24"/>
    </row>
    <row r="5" spans="1:13" ht="30.5" customHeight="1" x14ac:dyDescent="0.35">
      <c r="A5" s="90" t="s">
        <v>173</v>
      </c>
      <c r="B5" s="58">
        <f>+'Tavola 2.1'!B5+'Tavola 1.3'!B5</f>
        <v>5682668</v>
      </c>
      <c r="C5" s="96">
        <f>+'Tavola 2.1'!D5+'Tavola 1.3'!D5</f>
        <v>1304.3</v>
      </c>
      <c r="D5" s="173"/>
      <c r="E5" s="24"/>
      <c r="F5" s="24"/>
      <c r="G5" s="8"/>
      <c r="K5" s="24"/>
      <c r="L5" s="24"/>
      <c r="M5" s="24"/>
    </row>
    <row r="6" spans="1:13" ht="25.5" customHeight="1" x14ac:dyDescent="0.35">
      <c r="A6" s="90" t="s">
        <v>174</v>
      </c>
      <c r="B6" s="58">
        <f>+'Tavola 2.1'!B6+'Tavola 1.3'!B6</f>
        <v>5632169</v>
      </c>
      <c r="C6" s="96">
        <f>+'Tavola 2.1'!D6+'Tavola 1.3'!D6</f>
        <v>1309.8000000000002</v>
      </c>
      <c r="D6" s="173"/>
      <c r="E6" s="24"/>
      <c r="F6" s="24"/>
      <c r="G6" s="8"/>
      <c r="K6" s="24"/>
      <c r="L6" s="24"/>
      <c r="M6" s="24"/>
    </row>
    <row r="7" spans="1:13" ht="32.5" customHeight="1" x14ac:dyDescent="0.35">
      <c r="A7" s="90" t="s">
        <v>175</v>
      </c>
      <c r="B7" s="58">
        <f>+'Tavola 2.1'!B7+'Tavola 1.3'!B7</f>
        <v>5648852</v>
      </c>
      <c r="C7" s="96">
        <f>+'Tavola 2.1'!D7+'Tavola 1.3'!D7</f>
        <v>1310.6000000000001</v>
      </c>
      <c r="D7" s="173"/>
      <c r="E7" s="24"/>
      <c r="F7" s="24"/>
      <c r="G7" s="8"/>
    </row>
    <row r="8" spans="1:13" ht="32.5" customHeight="1" x14ac:dyDescent="0.35">
      <c r="A8" s="90" t="s">
        <v>176</v>
      </c>
      <c r="B8" s="58">
        <f>+'Tavola 2.1'!B8+'Tavola 1.3'!B8</f>
        <v>5641998</v>
      </c>
      <c r="C8" s="96">
        <f>+'Tavola 2.1'!D8+'Tavola 1.3'!D8</f>
        <v>1307.9000000000001</v>
      </c>
      <c r="D8" s="173"/>
      <c r="E8" s="24"/>
      <c r="F8" s="24"/>
      <c r="G8" s="8"/>
    </row>
    <row r="9" spans="1:13" ht="32.5" customHeight="1" x14ac:dyDescent="0.35">
      <c r="A9" s="90" t="s">
        <v>177</v>
      </c>
      <c r="B9" s="58">
        <f>+'Tavola 2.1'!B9+'Tavola 1.3'!B9</f>
        <v>5694149</v>
      </c>
      <c r="C9" s="96">
        <f>+'Tavola 2.1'!D9+'Tavola 1.3'!D9</f>
        <v>1318.7</v>
      </c>
      <c r="D9" s="173"/>
      <c r="E9" s="24"/>
      <c r="F9" s="24"/>
      <c r="G9" s="8"/>
    </row>
    <row r="10" spans="1:13" ht="32.5" customHeight="1" x14ac:dyDescent="0.35">
      <c r="A10" s="90" t="s">
        <v>178</v>
      </c>
      <c r="B10" s="58">
        <f>+'Tavola 2.1'!B10+'Tavola 1.3'!B10</f>
        <v>5711937</v>
      </c>
      <c r="C10" s="96">
        <f>+'Tavola 2.1'!D10+'Tavola 1.3'!D10</f>
        <v>1320.7</v>
      </c>
      <c r="D10" s="173"/>
      <c r="E10" s="24"/>
      <c r="F10" s="24"/>
      <c r="G10" s="8"/>
    </row>
    <row r="11" spans="1:13" ht="32.5" customHeight="1" x14ac:dyDescent="0.35">
      <c r="A11" s="90" t="s">
        <v>179</v>
      </c>
      <c r="B11" s="58">
        <f>+'Tavola 2.1'!B11+'Tavola 1.3'!B11</f>
        <v>5759990</v>
      </c>
      <c r="C11" s="96">
        <f>+'Tavola 2.1'!D11+'Tavola 1.3'!D11</f>
        <v>1330.4</v>
      </c>
      <c r="D11" s="173"/>
      <c r="E11" s="24"/>
      <c r="F11" s="24"/>
      <c r="G11" s="8"/>
    </row>
    <row r="12" spans="1:13" ht="32.5" customHeight="1" x14ac:dyDescent="0.35">
      <c r="A12" s="90" t="s">
        <v>180</v>
      </c>
      <c r="B12" s="58">
        <f>+'Tavola 2.1'!B12+'Tavola 1.3'!B12</f>
        <v>5794657</v>
      </c>
      <c r="C12" s="96">
        <f>+'Tavola 2.1'!D12+'Tavola 1.3'!D12</f>
        <v>1337.6</v>
      </c>
      <c r="D12" s="173"/>
      <c r="E12" s="24"/>
      <c r="F12" s="24"/>
      <c r="G12" s="8"/>
    </row>
    <row r="13" spans="1:13" ht="32.5" customHeight="1" thickBot="1" x14ac:dyDescent="0.4">
      <c r="A13" s="174" t="s">
        <v>181</v>
      </c>
      <c r="B13" s="175">
        <f>+'Tavola 2.1'!B13+'Tavola 1.3'!B13</f>
        <v>5822387</v>
      </c>
      <c r="C13" s="176">
        <f>+'Tavola 2.1'!D13+'Tavola 1.3'!D13</f>
        <v>1344.2</v>
      </c>
      <c r="D13" s="173"/>
      <c r="E13" s="24"/>
      <c r="F13" s="24"/>
      <c r="G13" s="8"/>
    </row>
    <row r="14" spans="1:13" ht="26.5" customHeight="1" thickTop="1" x14ac:dyDescent="0.35">
      <c r="A14" s="283" t="s">
        <v>196</v>
      </c>
      <c r="B14" s="284"/>
      <c r="C14" s="285">
        <f>SUM(C4:C13)</f>
        <v>13183.7</v>
      </c>
      <c r="D14" s="173"/>
      <c r="E14" s="267"/>
      <c r="F14" s="24"/>
      <c r="G14" s="8"/>
    </row>
    <row r="15" spans="1:13" s="151" customFormat="1" ht="26.5" customHeight="1" x14ac:dyDescent="0.3">
      <c r="A15" s="286" t="s">
        <v>201</v>
      </c>
      <c r="B15" s="287">
        <f>AVERAGE(B4:B13)</f>
        <v>5705990.7999999998</v>
      </c>
      <c r="C15" s="288"/>
      <c r="D15" s="177"/>
      <c r="E15" s="269"/>
      <c r="F15" s="178"/>
      <c r="G15" s="179"/>
    </row>
    <row r="16" spans="1:13" ht="9" customHeight="1" thickBot="1" x14ac:dyDescent="0.4">
      <c r="A16" s="289"/>
      <c r="B16" s="290"/>
      <c r="C16" s="291"/>
      <c r="D16" s="173"/>
      <c r="E16" s="268"/>
      <c r="F16" s="24"/>
      <c r="G16" s="8"/>
    </row>
    <row r="17" spans="1:7" ht="38" customHeight="1" thickTop="1" x14ac:dyDescent="0.3">
      <c r="A17" s="292"/>
      <c r="B17" s="414" t="s">
        <v>171</v>
      </c>
      <c r="C17" s="414"/>
      <c r="D17" s="173"/>
      <c r="E17" s="268"/>
      <c r="F17" s="24"/>
      <c r="G17" s="8"/>
    </row>
    <row r="18" spans="1:7" ht="38" customHeight="1" x14ac:dyDescent="0.35">
      <c r="A18" s="90" t="s">
        <v>182</v>
      </c>
      <c r="B18" s="58">
        <f>+'Tavola 2.1'!B18+'Tavola 1.3'!B18</f>
        <v>5835448</v>
      </c>
      <c r="C18" s="96">
        <f>+'Tavola 2.1'!D18+'Tavola 1.3'!D18</f>
        <v>1507.1</v>
      </c>
      <c r="D18" s="279"/>
      <c r="E18" s="268"/>
      <c r="F18" s="24"/>
      <c r="G18" s="8"/>
    </row>
    <row r="19" spans="1:7" s="151" customFormat="1" ht="32.5" customHeight="1" x14ac:dyDescent="0.3">
      <c r="A19" s="90" t="s">
        <v>184</v>
      </c>
      <c r="B19" s="58">
        <f>+'Tavola 2.1'!B19+'Tavola 1.3'!B19</f>
        <v>5804485</v>
      </c>
      <c r="C19" s="96">
        <f>+'Tavola 2.1'!D19+'Tavola 1.3'!D19</f>
        <v>1500.1</v>
      </c>
      <c r="D19" s="177"/>
      <c r="E19" s="269"/>
      <c r="F19" s="178"/>
      <c r="G19" s="179"/>
    </row>
    <row r="20" spans="1:7" s="151" customFormat="1" ht="32.5" customHeight="1" x14ac:dyDescent="0.3">
      <c r="A20" s="90" t="s">
        <v>172</v>
      </c>
      <c r="B20" s="58">
        <f>+'Tavola 2.1'!B20+'Tavola 1.3'!B20</f>
        <v>5955631</v>
      </c>
      <c r="C20" s="96">
        <f>+'Tavola 2.1'!D20+'Tavola 1.3'!D20</f>
        <v>1344.3</v>
      </c>
      <c r="D20" s="177"/>
      <c r="E20" s="269"/>
      <c r="F20" s="178"/>
      <c r="G20" s="179"/>
    </row>
    <row r="21" spans="1:7" s="151" customFormat="1" ht="32.5" customHeight="1" x14ac:dyDescent="0.3">
      <c r="A21" s="90" t="s">
        <v>173</v>
      </c>
      <c r="B21" s="58">
        <f>+'Tavola 2.1'!B21+'Tavola 1.3'!B21</f>
        <v>5912601</v>
      </c>
      <c r="C21" s="96">
        <f>+'Tavola 2.1'!D21+'Tavola 1.3'!D21</f>
        <v>1429.3999999999999</v>
      </c>
      <c r="D21" s="177"/>
      <c r="E21" s="269"/>
      <c r="F21" s="178"/>
      <c r="G21" s="179"/>
    </row>
    <row r="22" spans="1:7" s="151" customFormat="1" ht="32.5" customHeight="1" x14ac:dyDescent="0.3">
      <c r="A22" s="90" t="s">
        <v>174</v>
      </c>
      <c r="B22" s="58">
        <f>+'Tavola 2.1'!B22+'Tavola 1.3'!B22</f>
        <v>5855504</v>
      </c>
      <c r="C22" s="96">
        <f>+'Tavola 2.1'!D22+'Tavola 1.3'!D22</f>
        <v>1438.3</v>
      </c>
      <c r="D22" s="177"/>
      <c r="E22" s="269"/>
      <c r="F22" s="178"/>
      <c r="G22" s="179"/>
    </row>
    <row r="23" spans="1:7" s="151" customFormat="1" ht="32.5" customHeight="1" thickBot="1" x14ac:dyDescent="0.35">
      <c r="A23" s="174" t="s">
        <v>175</v>
      </c>
      <c r="B23" s="175">
        <f>+'Tavola 2.1'!B23+'Tavola 1.3'!B23</f>
        <v>5798956</v>
      </c>
      <c r="C23" s="176">
        <f>+'Tavola 2.1'!D23+'Tavola 1.3'!D23</f>
        <v>1436.8999999999999</v>
      </c>
      <c r="D23" s="177"/>
      <c r="E23" s="269"/>
      <c r="F23" s="178"/>
      <c r="G23" s="179"/>
    </row>
    <row r="24" spans="1:7" ht="26.5" customHeight="1" thickTop="1" x14ac:dyDescent="0.35">
      <c r="A24" s="283" t="s">
        <v>197</v>
      </c>
      <c r="B24" s="284"/>
      <c r="C24" s="285">
        <f>SUM(C18:C23)</f>
        <v>8656.1</v>
      </c>
      <c r="D24" s="280"/>
      <c r="E24" s="267"/>
      <c r="F24" s="24"/>
      <c r="G24" s="8"/>
    </row>
    <row r="25" spans="1:7" ht="26.5" customHeight="1" x14ac:dyDescent="0.35">
      <c r="A25" s="283" t="s">
        <v>202</v>
      </c>
      <c r="B25" s="284">
        <f>AVERAGE(B18:B23)</f>
        <v>5860437.5</v>
      </c>
      <c r="C25" s="285"/>
      <c r="D25" s="173"/>
      <c r="E25" s="268"/>
      <c r="F25" s="24"/>
      <c r="G25" s="8"/>
    </row>
    <row r="26" spans="1:7" ht="26" customHeight="1" x14ac:dyDescent="0.3">
      <c r="A26" s="136"/>
      <c r="B26" s="6"/>
    </row>
    <row r="27" spans="1:7" x14ac:dyDescent="0.35">
      <c r="B27" s="4"/>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2">
    <mergeCell ref="B3:C3"/>
    <mergeCell ref="B17:C17"/>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tabSelected="1" zoomScale="75" zoomScaleNormal="75" workbookViewId="0">
      <selection activeCell="B1" sqref="B1"/>
    </sheetView>
  </sheetViews>
  <sheetFormatPr defaultColWidth="13.36328125" defaultRowHeight="10" x14ac:dyDescent="0.35"/>
  <cols>
    <col min="1" max="1" width="31.6328125" style="1" customWidth="1"/>
    <col min="2" max="2" width="21.632812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36328125" style="1"/>
  </cols>
  <sheetData>
    <row r="1" spans="1:7" ht="57" customHeight="1" thickBot="1" x14ac:dyDescent="0.4">
      <c r="A1" s="413" t="s">
        <v>210</v>
      </c>
      <c r="B1" s="413"/>
      <c r="C1" s="413"/>
      <c r="D1" s="413"/>
      <c r="E1" s="413"/>
      <c r="F1" s="413"/>
      <c r="G1" s="413"/>
    </row>
    <row r="2" spans="1:7" ht="44" customHeight="1" thickTop="1" x14ac:dyDescent="0.35">
      <c r="A2" s="394" t="s">
        <v>80</v>
      </c>
      <c r="B2" s="415" t="s">
        <v>125</v>
      </c>
      <c r="C2" s="415"/>
      <c r="D2" s="416"/>
      <c r="E2" s="415" t="s">
        <v>229</v>
      </c>
      <c r="F2" s="415"/>
      <c r="G2" s="415"/>
    </row>
    <row r="3" spans="1:7" ht="71.400000000000006" customHeight="1" thickBot="1" x14ac:dyDescent="0.4">
      <c r="A3" s="395"/>
      <c r="B3" s="124" t="s">
        <v>190</v>
      </c>
      <c r="C3" s="124" t="s">
        <v>195</v>
      </c>
      <c r="D3" s="302" t="s">
        <v>192</v>
      </c>
      <c r="E3" s="124" t="s">
        <v>190</v>
      </c>
      <c r="F3" s="124" t="s">
        <v>195</v>
      </c>
      <c r="G3" s="282" t="s">
        <v>192</v>
      </c>
    </row>
    <row r="4" spans="1:7" ht="25.25" customHeight="1" thickTop="1" x14ac:dyDescent="0.35">
      <c r="A4" s="58" t="s">
        <v>4</v>
      </c>
      <c r="B4" s="58">
        <f>+'Tavola 2.3'!B4+'Tavola 1.11'!B4</f>
        <v>407161</v>
      </c>
      <c r="C4" s="58">
        <v>635928</v>
      </c>
      <c r="D4" s="303">
        <f>+C4/B4</f>
        <v>1.5618588224314214</v>
      </c>
      <c r="E4" s="58">
        <f>+'Tavola 2.3'!G4+'Tavola 1.11'!G4</f>
        <v>408256</v>
      </c>
      <c r="F4" s="58">
        <v>635571</v>
      </c>
      <c r="G4" s="318">
        <f>+F4/E4</f>
        <v>1.5567952461200816</v>
      </c>
    </row>
    <row r="5" spans="1:7" ht="21.75" customHeight="1" x14ac:dyDescent="0.35">
      <c r="A5" s="58" t="s">
        <v>5</v>
      </c>
      <c r="B5" s="58">
        <f>+'Tavola 2.3'!B5+'Tavola 1.11'!B5</f>
        <v>11810</v>
      </c>
      <c r="C5" s="58">
        <v>19106</v>
      </c>
      <c r="D5" s="303">
        <f t="shared" ref="D5:D24" si="0">+C5/B5</f>
        <v>1.6177815410668925</v>
      </c>
      <c r="E5" s="58">
        <f>+'Tavola 2.3'!G5+'Tavola 1.11'!G5</f>
        <v>11924</v>
      </c>
      <c r="F5" s="58">
        <v>19075</v>
      </c>
      <c r="G5" s="96">
        <f t="shared" ref="G5:G24" si="1">+F5/E5</f>
        <v>1.5997148607849714</v>
      </c>
    </row>
    <row r="6" spans="1:7" ht="21.75" customHeight="1" x14ac:dyDescent="0.35">
      <c r="A6" s="58" t="s">
        <v>6</v>
      </c>
      <c r="B6" s="58">
        <f>+'Tavola 2.3'!B6+'Tavola 1.11'!B6</f>
        <v>1004880</v>
      </c>
      <c r="C6" s="58">
        <v>1615024</v>
      </c>
      <c r="D6" s="303">
        <f t="shared" si="0"/>
        <v>1.6071809569301807</v>
      </c>
      <c r="E6" s="58">
        <f>+'Tavola 2.3'!G6+'Tavola 1.11'!G6</f>
        <v>1011687</v>
      </c>
      <c r="F6" s="58">
        <v>1613614</v>
      </c>
      <c r="G6" s="96">
        <f t="shared" si="1"/>
        <v>1.5949735441890625</v>
      </c>
    </row>
    <row r="7" spans="1:7" ht="21.75" customHeight="1" x14ac:dyDescent="0.35">
      <c r="A7" s="58" t="s">
        <v>71</v>
      </c>
      <c r="B7" s="58">
        <f>+'Tavola 2.3'!B7+'Tavola 1.11'!B7</f>
        <v>56788</v>
      </c>
      <c r="C7" s="58">
        <v>96353</v>
      </c>
      <c r="D7" s="303">
        <f t="shared" si="0"/>
        <v>1.6967140945270127</v>
      </c>
      <c r="E7" s="58">
        <f>+'Tavola 2.3'!G7+'Tavola 1.11'!G7</f>
        <v>56887</v>
      </c>
      <c r="F7" s="58">
        <v>95619</v>
      </c>
      <c r="G7" s="96">
        <f t="shared" si="1"/>
        <v>1.6808585441313482</v>
      </c>
    </row>
    <row r="8" spans="1:7" ht="21.75" customHeight="1" x14ac:dyDescent="0.35">
      <c r="A8" s="58" t="s">
        <v>72</v>
      </c>
      <c r="B8" s="58">
        <f>+'Tavola 2.3'!B8+'Tavola 1.11'!B8</f>
        <v>55251</v>
      </c>
      <c r="C8" s="58">
        <v>99242</v>
      </c>
      <c r="D8" s="303">
        <f t="shared" si="0"/>
        <v>1.7962027836600243</v>
      </c>
      <c r="E8" s="58">
        <f>+'Tavola 2.3'!G8+'Tavola 1.11'!G8</f>
        <v>56426</v>
      </c>
      <c r="F8" s="58">
        <v>99845</v>
      </c>
      <c r="G8" s="96">
        <f t="shared" si="1"/>
        <v>1.7694856980824443</v>
      </c>
    </row>
    <row r="9" spans="1:7" ht="21.75" customHeight="1" x14ac:dyDescent="0.35">
      <c r="A9" s="58" t="s">
        <v>7</v>
      </c>
      <c r="B9" s="58">
        <f>+'Tavola 2.3'!B9+'Tavola 1.11'!B9</f>
        <v>477767</v>
      </c>
      <c r="C9" s="58">
        <v>768610</v>
      </c>
      <c r="D9" s="303">
        <f t="shared" si="0"/>
        <v>1.6087548951685655</v>
      </c>
      <c r="E9" s="58">
        <f>+'Tavola 2.3'!G9+'Tavola 1.11'!G9</f>
        <v>483330</v>
      </c>
      <c r="F9" s="58">
        <v>769556</v>
      </c>
      <c r="G9" s="96">
        <f t="shared" si="1"/>
        <v>1.5921958082469534</v>
      </c>
    </row>
    <row r="10" spans="1:7" ht="21.75" customHeight="1" x14ac:dyDescent="0.35">
      <c r="A10" s="58" t="s">
        <v>63</v>
      </c>
      <c r="B10" s="58">
        <f>+'Tavola 2.3'!B10+'Tavola 1.11'!B10</f>
        <v>111949</v>
      </c>
      <c r="C10" s="58">
        <v>176180</v>
      </c>
      <c r="D10" s="303">
        <f t="shared" si="0"/>
        <v>1.5737523336519308</v>
      </c>
      <c r="E10" s="58">
        <f>+'Tavola 2.3'!G10+'Tavola 1.11'!G10</f>
        <v>112706</v>
      </c>
      <c r="F10" s="58">
        <v>175842</v>
      </c>
      <c r="G10" s="96">
        <f t="shared" si="1"/>
        <v>1.5601831313328482</v>
      </c>
    </row>
    <row r="11" spans="1:7" ht="21.75" customHeight="1" x14ac:dyDescent="0.35">
      <c r="A11" s="58" t="s">
        <v>8</v>
      </c>
      <c r="B11" s="58">
        <f>+'Tavola 2.3'!B11+'Tavola 1.11'!B11</f>
        <v>133575</v>
      </c>
      <c r="C11" s="58">
        <v>201181</v>
      </c>
      <c r="D11" s="303">
        <f t="shared" si="0"/>
        <v>1.5061276436458919</v>
      </c>
      <c r="E11" s="58">
        <f>+'Tavola 2.3'!G11+'Tavola 1.11'!G11</f>
        <v>134556</v>
      </c>
      <c r="F11" s="58">
        <v>201749</v>
      </c>
      <c r="G11" s="96">
        <f t="shared" si="1"/>
        <v>1.4993682927554326</v>
      </c>
    </row>
    <row r="12" spans="1:7" ht="21.75" customHeight="1" x14ac:dyDescent="0.35">
      <c r="A12" s="58" t="s">
        <v>9</v>
      </c>
      <c r="B12" s="58">
        <f>+'Tavola 2.3'!B12+'Tavola 1.11'!B12</f>
        <v>446294</v>
      </c>
      <c r="C12" s="58">
        <v>702604</v>
      </c>
      <c r="D12" s="303">
        <f t="shared" si="0"/>
        <v>1.5743075192586053</v>
      </c>
      <c r="E12" s="58">
        <f>+'Tavola 2.3'!G12+'Tavola 1.11'!G12</f>
        <v>449330</v>
      </c>
      <c r="F12" s="58">
        <v>702193</v>
      </c>
      <c r="G12" s="96">
        <f t="shared" si="1"/>
        <v>1.5627556584247657</v>
      </c>
    </row>
    <row r="13" spans="1:7" ht="21.75" customHeight="1" x14ac:dyDescent="0.35">
      <c r="A13" s="58" t="s">
        <v>10</v>
      </c>
      <c r="B13" s="58">
        <f>+'Tavola 2.3'!B13+'Tavola 1.11'!B13</f>
        <v>355615</v>
      </c>
      <c r="C13" s="58">
        <v>538727</v>
      </c>
      <c r="D13" s="303">
        <f t="shared" si="0"/>
        <v>1.5149164124122998</v>
      </c>
      <c r="E13" s="58">
        <f>+'Tavola 2.3'!G13+'Tavola 1.11'!G13</f>
        <v>356935</v>
      </c>
      <c r="F13" s="58">
        <v>537709</v>
      </c>
      <c r="G13" s="96">
        <f t="shared" si="1"/>
        <v>1.5064619608612213</v>
      </c>
    </row>
    <row r="14" spans="1:7" ht="21.75" customHeight="1" x14ac:dyDescent="0.35">
      <c r="A14" s="58" t="s">
        <v>11</v>
      </c>
      <c r="B14" s="58">
        <f>+'Tavola 2.3'!B14+'Tavola 1.11'!B14</f>
        <v>87269</v>
      </c>
      <c r="C14" s="58">
        <v>133547</v>
      </c>
      <c r="D14" s="303">
        <f t="shared" si="0"/>
        <v>1.5302913978617836</v>
      </c>
      <c r="E14" s="58">
        <f>+'Tavola 2.3'!G14+'Tavola 1.11'!G14</f>
        <v>87029</v>
      </c>
      <c r="F14" s="58">
        <v>132702</v>
      </c>
      <c r="G14" s="96">
        <f t="shared" si="1"/>
        <v>1.5248020774684301</v>
      </c>
    </row>
    <row r="15" spans="1:7" ht="21.75" customHeight="1" x14ac:dyDescent="0.35">
      <c r="A15" s="58" t="s">
        <v>12</v>
      </c>
      <c r="B15" s="58">
        <f>+'Tavola 2.3'!B15+'Tavola 1.11'!B15</f>
        <v>151131</v>
      </c>
      <c r="C15" s="58">
        <v>235467</v>
      </c>
      <c r="D15" s="303">
        <f t="shared" si="0"/>
        <v>1.5580324354368065</v>
      </c>
      <c r="E15" s="58">
        <f>+'Tavola 2.3'!G15+'Tavola 1.11'!G15</f>
        <v>151439</v>
      </c>
      <c r="F15" s="58">
        <v>234602</v>
      </c>
      <c r="G15" s="96">
        <f t="shared" si="1"/>
        <v>1.5491518036965379</v>
      </c>
    </row>
    <row r="16" spans="1:7" ht="21.75" customHeight="1" x14ac:dyDescent="0.35">
      <c r="A16" s="58" t="s">
        <v>13</v>
      </c>
      <c r="B16" s="58">
        <f>+'Tavola 2.3'!B16+'Tavola 1.11'!B16</f>
        <v>603551</v>
      </c>
      <c r="C16" s="58">
        <v>915677</v>
      </c>
      <c r="D16" s="303">
        <f t="shared" si="0"/>
        <v>1.5171493378355765</v>
      </c>
      <c r="E16" s="58">
        <f>+'Tavola 2.3'!G16+'Tavola 1.11'!G16</f>
        <v>599466</v>
      </c>
      <c r="F16" s="58">
        <v>908786</v>
      </c>
      <c r="G16" s="96">
        <f t="shared" si="1"/>
        <v>1.5159925667177121</v>
      </c>
    </row>
    <row r="17" spans="1:7" ht="21.75" customHeight="1" x14ac:dyDescent="0.35">
      <c r="A17" s="58" t="s">
        <v>14</v>
      </c>
      <c r="B17" s="58">
        <f>+'Tavola 2.3'!B17+'Tavola 1.11'!B17</f>
        <v>130840</v>
      </c>
      <c r="C17" s="58">
        <v>203651</v>
      </c>
      <c r="D17" s="303">
        <f t="shared" si="0"/>
        <v>1.5564888413329256</v>
      </c>
      <c r="E17" s="58">
        <f>+'Tavola 2.3'!G17+'Tavola 1.11'!G17</f>
        <v>129931</v>
      </c>
      <c r="F17" s="58">
        <v>202323</v>
      </c>
      <c r="G17" s="96">
        <f t="shared" si="1"/>
        <v>1.5571572603920543</v>
      </c>
    </row>
    <row r="18" spans="1:7" ht="21.75" customHeight="1" x14ac:dyDescent="0.35">
      <c r="A18" s="58" t="s">
        <v>15</v>
      </c>
      <c r="B18" s="58">
        <f>+'Tavola 2.3'!B18+'Tavola 1.11'!B18</f>
        <v>28449</v>
      </c>
      <c r="C18" s="58">
        <v>44123</v>
      </c>
      <c r="D18" s="303">
        <f t="shared" si="0"/>
        <v>1.5509508242820487</v>
      </c>
      <c r="E18" s="58">
        <f>+'Tavola 2.3'!G18+'Tavola 1.11'!G18</f>
        <v>28120</v>
      </c>
      <c r="F18" s="58">
        <v>43680</v>
      </c>
      <c r="G18" s="96">
        <f t="shared" si="1"/>
        <v>1.5533428165007113</v>
      </c>
    </row>
    <row r="19" spans="1:7" ht="21.75" customHeight="1" x14ac:dyDescent="0.35">
      <c r="A19" s="58" t="s">
        <v>16</v>
      </c>
      <c r="B19" s="58">
        <f>+'Tavola 2.3'!B19+'Tavola 1.11'!B19</f>
        <v>703214</v>
      </c>
      <c r="C19" s="58">
        <v>1069707</v>
      </c>
      <c r="D19" s="303">
        <f t="shared" si="0"/>
        <v>1.5211685205357117</v>
      </c>
      <c r="E19" s="58">
        <f>+'Tavola 2.3'!G19+'Tavola 1.11'!G19</f>
        <v>673316</v>
      </c>
      <c r="F19" s="58">
        <v>1052793</v>
      </c>
      <c r="G19" s="96">
        <f t="shared" si="1"/>
        <v>1.5635942113361334</v>
      </c>
    </row>
    <row r="20" spans="1:7" ht="21.75" customHeight="1" x14ac:dyDescent="0.35">
      <c r="A20" s="58" t="s">
        <v>17</v>
      </c>
      <c r="B20" s="58">
        <f>+'Tavola 2.3'!B20+'Tavola 1.11'!B20</f>
        <v>450251</v>
      </c>
      <c r="C20" s="58">
        <v>683707</v>
      </c>
      <c r="D20" s="303">
        <f t="shared" si="0"/>
        <v>1.5185019022722881</v>
      </c>
      <c r="E20" s="58">
        <f>+'Tavola 2.3'!G20+'Tavola 1.11'!G20</f>
        <v>438662</v>
      </c>
      <c r="F20" s="58">
        <v>673291</v>
      </c>
      <c r="G20" s="96">
        <f t="shared" si="1"/>
        <v>1.5348742311848302</v>
      </c>
    </row>
    <row r="21" spans="1:7" ht="21.75" customHeight="1" x14ac:dyDescent="0.35">
      <c r="A21" s="58" t="s">
        <v>18</v>
      </c>
      <c r="B21" s="58">
        <f>+'Tavola 2.3'!B21+'Tavola 1.11'!B21</f>
        <v>55695</v>
      </c>
      <c r="C21" s="58">
        <v>87947</v>
      </c>
      <c r="D21" s="303">
        <f t="shared" si="0"/>
        <v>1.5790825029176767</v>
      </c>
      <c r="E21" s="58">
        <f>+'Tavola 2.3'!G21+'Tavola 1.11'!G21</f>
        <v>54753</v>
      </c>
      <c r="F21" s="58">
        <v>86615</v>
      </c>
      <c r="G21" s="96">
        <f t="shared" si="1"/>
        <v>1.5819224517378043</v>
      </c>
    </row>
    <row r="22" spans="1:7" ht="21.75" customHeight="1" x14ac:dyDescent="0.35">
      <c r="A22" s="58" t="s">
        <v>19</v>
      </c>
      <c r="B22" s="58">
        <f>+'Tavola 2.3'!B22+'Tavola 1.11'!B22</f>
        <v>216483</v>
      </c>
      <c r="C22" s="58">
        <v>332792</v>
      </c>
      <c r="D22" s="303">
        <f t="shared" si="0"/>
        <v>1.5372662056604907</v>
      </c>
      <c r="E22" s="58">
        <f>+'Tavola 2.3'!G22+'Tavola 1.11'!G22</f>
        <v>207870</v>
      </c>
      <c r="F22" s="58">
        <v>328216</v>
      </c>
      <c r="G22" s="96">
        <f t="shared" si="1"/>
        <v>1.5789483811997884</v>
      </c>
    </row>
    <row r="23" spans="1:7" ht="21.75" customHeight="1" x14ac:dyDescent="0.35">
      <c r="A23" s="58" t="s">
        <v>20</v>
      </c>
      <c r="B23" s="58">
        <f>+'Tavola 2.3'!B23+'Tavola 1.11'!B23</f>
        <v>593785</v>
      </c>
      <c r="C23" s="58">
        <v>892751</v>
      </c>
      <c r="D23" s="303">
        <f t="shared" si="0"/>
        <v>1.5034920046818292</v>
      </c>
      <c r="E23" s="58">
        <f>+'Tavola 2.3'!G23+'Tavola 1.11'!G23</f>
        <v>568329</v>
      </c>
      <c r="F23" s="58">
        <v>879768</v>
      </c>
      <c r="G23" s="96">
        <f t="shared" si="1"/>
        <v>1.5479906884920531</v>
      </c>
    </row>
    <row r="24" spans="1:7" ht="21.75" customHeight="1" x14ac:dyDescent="0.35">
      <c r="A24" s="58" t="s">
        <v>21</v>
      </c>
      <c r="B24" s="58">
        <f>+'Tavola 2.3'!B24+'Tavola 1.11'!B24</f>
        <v>157124</v>
      </c>
      <c r="C24" s="58">
        <v>227555</v>
      </c>
      <c r="D24" s="303">
        <f t="shared" si="0"/>
        <v>1.4482510628548153</v>
      </c>
      <c r="E24" s="58">
        <f>+'Tavola 2.3'!G24+'Tavola 1.11'!G24</f>
        <v>153924</v>
      </c>
      <c r="F24" s="58">
        <v>224908</v>
      </c>
      <c r="G24" s="96">
        <f t="shared" si="1"/>
        <v>1.4611626516982408</v>
      </c>
    </row>
    <row r="25" spans="1:7" ht="21.75" customHeight="1" thickBot="1" x14ac:dyDescent="0.4">
      <c r="A25" s="113" t="s">
        <v>33</v>
      </c>
      <c r="B25" s="113">
        <f>SUM(B4:B24)</f>
        <v>6238882</v>
      </c>
      <c r="C25" s="113">
        <f>SUM(C4:C24)</f>
        <v>9679879</v>
      </c>
      <c r="D25" s="319">
        <f>+C25/B25</f>
        <v>1.5515406446219051</v>
      </c>
      <c r="E25" s="113">
        <f>SUM(E4:E24)</f>
        <v>6174876</v>
      </c>
      <c r="F25" s="113">
        <f>SUM(F4:F24)</f>
        <v>9618457</v>
      </c>
      <c r="G25" s="253">
        <f>+F25/E25</f>
        <v>1.5576761379499766</v>
      </c>
    </row>
    <row r="26" spans="1:7" ht="12" customHeight="1" thickTop="1" x14ac:dyDescent="0.35">
      <c r="A26" s="418"/>
      <c r="B26" s="418"/>
      <c r="C26" s="418"/>
      <c r="D26" s="418"/>
      <c r="E26" s="418"/>
      <c r="F26" s="418"/>
      <c r="G26" s="418"/>
    </row>
    <row r="27" spans="1:7" ht="39.5" customHeight="1" x14ac:dyDescent="0.35">
      <c r="A27" s="417" t="s">
        <v>209</v>
      </c>
      <c r="B27" s="417"/>
      <c r="C27" s="417"/>
      <c r="D27" s="417"/>
      <c r="E27" s="417"/>
      <c r="F27" s="417"/>
      <c r="G27" s="417"/>
    </row>
    <row r="28" spans="1:7" s="3" customFormat="1" ht="24" customHeight="1" x14ac:dyDescent="0.35">
      <c r="A28" s="417"/>
      <c r="B28" s="417"/>
      <c r="C28" s="417"/>
      <c r="D28" s="417"/>
      <c r="E28" s="417"/>
      <c r="F28" s="417"/>
      <c r="G28" s="417"/>
    </row>
    <row r="29" spans="1:7" ht="15" customHeight="1" x14ac:dyDescent="0.35">
      <c r="A29" s="417"/>
      <c r="B29" s="417"/>
      <c r="C29" s="417"/>
      <c r="D29" s="417"/>
      <c r="E29" s="417"/>
      <c r="F29" s="417"/>
      <c r="G29" s="417"/>
    </row>
    <row r="30" spans="1:7" ht="10" customHeight="1" x14ac:dyDescent="0.35">
      <c r="A30" s="417"/>
      <c r="B30" s="417"/>
      <c r="C30" s="417"/>
      <c r="D30" s="417"/>
      <c r="E30" s="417"/>
      <c r="F30" s="417"/>
      <c r="G30" s="417"/>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tabSelected="1" workbookViewId="0">
      <selection activeCell="B1" sqref="B1"/>
    </sheetView>
  </sheetViews>
  <sheetFormatPr defaultColWidth="8.81640625" defaultRowHeight="15" x14ac:dyDescent="0.3"/>
  <cols>
    <col min="1" max="16384" width="8.81640625" style="127"/>
  </cols>
  <sheetData>
    <row r="1" spans="1:1" x14ac:dyDescent="0.3">
      <c r="A1" s="126"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abSelected="1" topLeftCell="A5" workbookViewId="0">
      <selection activeCell="B1" sqref="B1"/>
    </sheetView>
  </sheetViews>
  <sheetFormatPr defaultRowHeight="14.5" x14ac:dyDescent="0.35"/>
  <sheetData>
    <row r="1" spans="2:9" x14ac:dyDescent="0.35">
      <c r="B1" t="s">
        <v>85</v>
      </c>
    </row>
    <row r="12" spans="2:9" ht="18.5" x14ac:dyDescent="0.35">
      <c r="B12" s="95" t="s">
        <v>90</v>
      </c>
    </row>
    <row r="13" spans="2:9" x14ac:dyDescent="0.35">
      <c r="B13" s="110"/>
    </row>
    <row r="15" spans="2:9" ht="14.5" customHeight="1" x14ac:dyDescent="0.35">
      <c r="B15" s="344" t="s">
        <v>100</v>
      </c>
      <c r="C15" s="344"/>
      <c r="D15" s="344"/>
      <c r="E15" s="344"/>
      <c r="F15" s="344"/>
      <c r="G15" s="344"/>
      <c r="H15" s="344"/>
      <c r="I15" s="344"/>
    </row>
    <row r="16" spans="2:9" x14ac:dyDescent="0.35">
      <c r="B16" s="344"/>
      <c r="C16" s="344"/>
      <c r="D16" s="344"/>
      <c r="E16" s="344"/>
      <c r="F16" s="344"/>
      <c r="G16" s="344"/>
      <c r="H16" s="344"/>
      <c r="I16" s="344"/>
    </row>
    <row r="17" spans="2:9" x14ac:dyDescent="0.35">
      <c r="B17" s="344"/>
      <c r="C17" s="344"/>
      <c r="D17" s="344"/>
      <c r="E17" s="344"/>
      <c r="F17" s="344"/>
      <c r="G17" s="344"/>
      <c r="H17" s="344"/>
      <c r="I17" s="344"/>
    </row>
    <row r="18" spans="2:9" x14ac:dyDescent="0.35">
      <c r="B18" s="344"/>
      <c r="C18" s="344"/>
      <c r="D18" s="344"/>
      <c r="E18" s="344"/>
      <c r="F18" s="344"/>
      <c r="G18" s="344"/>
      <c r="H18" s="344"/>
      <c r="I18" s="344"/>
    </row>
    <row r="19" spans="2:9" x14ac:dyDescent="0.35">
      <c r="B19" s="344"/>
      <c r="C19" s="344"/>
      <c r="D19" s="344"/>
      <c r="E19" s="344"/>
      <c r="F19" s="344"/>
      <c r="G19" s="344"/>
      <c r="H19" s="344"/>
      <c r="I19" s="344"/>
    </row>
    <row r="20" spans="2:9" x14ac:dyDescent="0.35">
      <c r="B20" s="344"/>
      <c r="C20" s="344"/>
      <c r="D20" s="344"/>
      <c r="E20" s="344"/>
      <c r="F20" s="344"/>
      <c r="G20" s="344"/>
      <c r="H20" s="344"/>
      <c r="I20" s="344"/>
    </row>
    <row r="21" spans="2:9" x14ac:dyDescent="0.35">
      <c r="B21" s="344"/>
      <c r="C21" s="344"/>
      <c r="D21" s="344"/>
      <c r="E21" s="344"/>
      <c r="F21" s="344"/>
      <c r="G21" s="344"/>
      <c r="H21" s="344"/>
      <c r="I21" s="344"/>
    </row>
    <row r="22" spans="2:9" x14ac:dyDescent="0.35">
      <c r="B22" s="344"/>
      <c r="C22" s="344"/>
      <c r="D22" s="344"/>
      <c r="E22" s="344"/>
      <c r="F22" s="344"/>
      <c r="G22" s="344"/>
      <c r="H22" s="344"/>
      <c r="I22" s="344"/>
    </row>
    <row r="23" spans="2:9" x14ac:dyDescent="0.35">
      <c r="B23" s="344"/>
      <c r="C23" s="344"/>
      <c r="D23" s="344"/>
      <c r="E23" s="344"/>
      <c r="F23" s="344"/>
      <c r="G23" s="344"/>
      <c r="H23" s="344"/>
      <c r="I23" s="344"/>
    </row>
    <row r="24" spans="2:9" x14ac:dyDescent="0.35">
      <c r="B24" s="344"/>
      <c r="C24" s="344"/>
      <c r="D24" s="344"/>
      <c r="E24" s="344"/>
      <c r="F24" s="344"/>
      <c r="G24" s="344"/>
      <c r="H24" s="344"/>
      <c r="I24" s="344"/>
    </row>
    <row r="25" spans="2:9" x14ac:dyDescent="0.35">
      <c r="B25" s="344"/>
      <c r="C25" s="344"/>
      <c r="D25" s="344"/>
      <c r="E25" s="344"/>
      <c r="F25" s="344"/>
      <c r="G25" s="344"/>
      <c r="H25" s="344"/>
      <c r="I25" s="344"/>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27"/>
  <sheetViews>
    <sheetView showGridLines="0" tabSelected="1" topLeftCell="A8" zoomScale="60" zoomScaleNormal="60" workbookViewId="0">
      <selection activeCell="B1" sqref="B1"/>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188</v>
      </c>
      <c r="C1" s="9"/>
      <c r="D1" s="18"/>
      <c r="E1" s="18"/>
      <c r="F1" s="18"/>
      <c r="G1" s="9"/>
    </row>
    <row r="2" spans="2:7" ht="45" customHeight="1" thickTop="1" x14ac:dyDescent="0.35">
      <c r="B2" s="82"/>
      <c r="C2" s="345" t="s">
        <v>35</v>
      </c>
      <c r="D2" s="345"/>
      <c r="E2" s="345"/>
      <c r="F2" s="345"/>
      <c r="G2" s="345"/>
    </row>
    <row r="3" spans="2:7" ht="52" customHeight="1" thickBot="1" x14ac:dyDescent="0.4">
      <c r="B3" s="83" t="s">
        <v>34</v>
      </c>
      <c r="C3" s="26" t="s">
        <v>57</v>
      </c>
      <c r="D3" s="26" t="s">
        <v>58</v>
      </c>
      <c r="E3" s="26" t="s">
        <v>59</v>
      </c>
      <c r="F3" s="26" t="s">
        <v>60</v>
      </c>
      <c r="G3" s="27" t="s">
        <v>33</v>
      </c>
    </row>
    <row r="4" spans="2:7" ht="31" customHeight="1" thickTop="1" x14ac:dyDescent="0.35">
      <c r="B4" s="236"/>
      <c r="C4" s="347" t="s">
        <v>170</v>
      </c>
      <c r="D4" s="347"/>
      <c r="E4" s="347"/>
      <c r="F4" s="347"/>
      <c r="G4" s="347"/>
    </row>
    <row r="5" spans="2:7" ht="24" customHeight="1" x14ac:dyDescent="0.35">
      <c r="B5" s="239" t="s">
        <v>182</v>
      </c>
      <c r="C5" s="171">
        <v>860932</v>
      </c>
      <c r="D5" s="171">
        <v>294549</v>
      </c>
      <c r="E5" s="171">
        <v>40606</v>
      </c>
      <c r="F5" s="171">
        <v>978</v>
      </c>
      <c r="G5" s="172">
        <v>1197065</v>
      </c>
    </row>
    <row r="6" spans="2:7" ht="24" customHeight="1" x14ac:dyDescent="0.35">
      <c r="B6" s="239" t="s">
        <v>184</v>
      </c>
      <c r="C6" s="171">
        <v>787801</v>
      </c>
      <c r="D6" s="171">
        <v>864185</v>
      </c>
      <c r="E6" s="171">
        <v>202807</v>
      </c>
      <c r="F6" s="171">
        <v>1319</v>
      </c>
      <c r="G6" s="172">
        <v>1856112</v>
      </c>
    </row>
    <row r="7" spans="2:7" ht="24" customHeight="1" x14ac:dyDescent="0.35">
      <c r="B7" s="239" t="s">
        <v>172</v>
      </c>
      <c r="C7" s="171">
        <v>459999</v>
      </c>
      <c r="D7" s="171">
        <v>563067</v>
      </c>
      <c r="E7" s="171">
        <v>183209</v>
      </c>
      <c r="F7" s="171">
        <v>685</v>
      </c>
      <c r="G7" s="172">
        <v>1206960</v>
      </c>
    </row>
    <row r="8" spans="2:7" ht="24" customHeight="1" x14ac:dyDescent="0.35">
      <c r="B8" s="239" t="s">
        <v>173</v>
      </c>
      <c r="C8" s="171">
        <v>193194</v>
      </c>
      <c r="D8" s="171">
        <v>240709</v>
      </c>
      <c r="E8" s="171">
        <v>65489</v>
      </c>
      <c r="F8" s="171">
        <v>417</v>
      </c>
      <c r="G8" s="172">
        <v>499809</v>
      </c>
    </row>
    <row r="9" spans="2:7" ht="24" customHeight="1" x14ac:dyDescent="0.35">
      <c r="B9" s="239" t="s">
        <v>174</v>
      </c>
      <c r="C9" s="171">
        <v>174859</v>
      </c>
      <c r="D9" s="171">
        <v>212280</v>
      </c>
      <c r="E9" s="171">
        <v>48613</v>
      </c>
      <c r="F9" s="171">
        <v>553</v>
      </c>
      <c r="G9" s="172">
        <v>436305</v>
      </c>
    </row>
    <row r="10" spans="2:7" ht="24" customHeight="1" x14ac:dyDescent="0.35">
      <c r="B10" s="239" t="s">
        <v>175</v>
      </c>
      <c r="C10" s="171">
        <v>230657</v>
      </c>
      <c r="D10" s="171">
        <v>246245</v>
      </c>
      <c r="E10" s="171">
        <v>54124</v>
      </c>
      <c r="F10" s="171">
        <v>779</v>
      </c>
      <c r="G10" s="172">
        <v>531805</v>
      </c>
    </row>
    <row r="11" spans="2:7" ht="24" customHeight="1" x14ac:dyDescent="0.35">
      <c r="B11" s="239" t="s">
        <v>176</v>
      </c>
      <c r="C11" s="171">
        <v>41217</v>
      </c>
      <c r="D11" s="171">
        <v>44898</v>
      </c>
      <c r="E11" s="171">
        <v>6673</v>
      </c>
      <c r="F11" s="171">
        <v>197</v>
      </c>
      <c r="G11" s="172">
        <v>92985</v>
      </c>
    </row>
    <row r="12" spans="2:7" ht="24" customHeight="1" x14ac:dyDescent="0.35">
      <c r="B12" s="239" t="s">
        <v>177</v>
      </c>
      <c r="C12" s="171">
        <v>29952</v>
      </c>
      <c r="D12" s="171">
        <v>29229</v>
      </c>
      <c r="E12" s="171">
        <v>4143</v>
      </c>
      <c r="F12" s="171">
        <v>232</v>
      </c>
      <c r="G12" s="172">
        <v>63556</v>
      </c>
    </row>
    <row r="13" spans="2:7" ht="24" customHeight="1" x14ac:dyDescent="0.35">
      <c r="B13" s="239" t="s">
        <v>178</v>
      </c>
      <c r="C13" s="171">
        <v>38729</v>
      </c>
      <c r="D13" s="171">
        <v>51351</v>
      </c>
      <c r="E13" s="171">
        <v>6502</v>
      </c>
      <c r="F13" s="171">
        <v>169</v>
      </c>
      <c r="G13" s="172">
        <v>96751</v>
      </c>
    </row>
    <row r="14" spans="2:7" ht="24" customHeight="1" x14ac:dyDescent="0.35">
      <c r="B14" s="239" t="s">
        <v>179</v>
      </c>
      <c r="C14" s="171">
        <v>32577</v>
      </c>
      <c r="D14" s="171">
        <v>41599</v>
      </c>
      <c r="E14" s="171">
        <v>5118</v>
      </c>
      <c r="F14" s="171">
        <v>143</v>
      </c>
      <c r="G14" s="172">
        <v>79437</v>
      </c>
    </row>
    <row r="15" spans="2:7" ht="24" customHeight="1" x14ac:dyDescent="0.35">
      <c r="B15" s="239" t="s">
        <v>180</v>
      </c>
      <c r="C15" s="171">
        <v>30586</v>
      </c>
      <c r="D15" s="171">
        <v>38177</v>
      </c>
      <c r="E15" s="171">
        <v>4609</v>
      </c>
      <c r="F15" s="171">
        <v>91</v>
      </c>
      <c r="G15" s="172">
        <v>73463</v>
      </c>
    </row>
    <row r="16" spans="2:7" ht="24" customHeight="1" x14ac:dyDescent="0.35">
      <c r="B16" s="239" t="s">
        <v>181</v>
      </c>
      <c r="C16" s="171">
        <v>22394</v>
      </c>
      <c r="D16" s="171">
        <v>26643</v>
      </c>
      <c r="E16" s="171">
        <v>2953</v>
      </c>
      <c r="F16" s="171">
        <v>167</v>
      </c>
      <c r="G16" s="172">
        <v>52157</v>
      </c>
    </row>
    <row r="17" spans="2:7" ht="24" customHeight="1" thickBot="1" x14ac:dyDescent="0.4">
      <c r="B17" s="169" t="s">
        <v>157</v>
      </c>
      <c r="C17" s="170">
        <v>2902897</v>
      </c>
      <c r="D17" s="170">
        <v>2652932</v>
      </c>
      <c r="E17" s="170">
        <v>624846</v>
      </c>
      <c r="F17" s="170">
        <v>5730</v>
      </c>
      <c r="G17" s="170">
        <v>6186405</v>
      </c>
    </row>
    <row r="18" spans="2:7" ht="52" customHeight="1" thickTop="1" x14ac:dyDescent="0.35">
      <c r="B18" s="236"/>
      <c r="C18" s="347" t="s">
        <v>171</v>
      </c>
      <c r="D18" s="347"/>
      <c r="E18" s="347"/>
      <c r="F18" s="347"/>
      <c r="G18" s="347"/>
    </row>
    <row r="19" spans="2:7" ht="32.5" customHeight="1" x14ac:dyDescent="0.35">
      <c r="B19" s="239" t="s">
        <v>182</v>
      </c>
      <c r="C19" s="171">
        <v>26458</v>
      </c>
      <c r="D19" s="171">
        <v>23617</v>
      </c>
      <c r="E19" s="171">
        <v>2252</v>
      </c>
      <c r="F19" s="171">
        <v>163</v>
      </c>
      <c r="G19" s="172">
        <v>52490</v>
      </c>
    </row>
    <row r="20" spans="2:7" ht="32.5" customHeight="1" x14ac:dyDescent="0.35">
      <c r="B20" s="239" t="s">
        <v>184</v>
      </c>
      <c r="C20" s="171">
        <v>34876</v>
      </c>
      <c r="D20" s="171">
        <v>45783</v>
      </c>
      <c r="E20" s="171">
        <v>4942</v>
      </c>
      <c r="F20" s="171">
        <v>180</v>
      </c>
      <c r="G20" s="172">
        <v>85781</v>
      </c>
    </row>
    <row r="21" spans="2:7" ht="32.5" customHeight="1" x14ac:dyDescent="0.35">
      <c r="B21" s="239" t="s">
        <v>172</v>
      </c>
      <c r="C21" s="171">
        <v>32467</v>
      </c>
      <c r="D21" s="171">
        <v>48942</v>
      </c>
      <c r="E21" s="171">
        <v>5465</v>
      </c>
      <c r="F21" s="171">
        <v>210</v>
      </c>
      <c r="G21" s="172">
        <v>87084</v>
      </c>
    </row>
    <row r="22" spans="2:7" ht="32.5" customHeight="1" x14ac:dyDescent="0.35">
      <c r="B22" s="239" t="s">
        <v>173</v>
      </c>
      <c r="C22" s="171">
        <v>22039</v>
      </c>
      <c r="D22" s="171">
        <v>29131</v>
      </c>
      <c r="E22" s="171">
        <v>2994</v>
      </c>
      <c r="F22" s="171">
        <v>156</v>
      </c>
      <c r="G22" s="172">
        <v>54320</v>
      </c>
    </row>
    <row r="23" spans="2:7" ht="32.5" customHeight="1" x14ac:dyDescent="0.35">
      <c r="B23" s="239" t="s">
        <v>174</v>
      </c>
      <c r="C23" s="171">
        <v>26465</v>
      </c>
      <c r="D23" s="171">
        <v>34883</v>
      </c>
      <c r="E23" s="171">
        <v>3390</v>
      </c>
      <c r="F23" s="171">
        <v>135</v>
      </c>
      <c r="G23" s="172">
        <v>64873</v>
      </c>
    </row>
    <row r="24" spans="2:7" ht="32.5" customHeight="1" x14ac:dyDescent="0.35">
      <c r="B24" s="239" t="s">
        <v>175</v>
      </c>
      <c r="C24" s="171">
        <v>30335</v>
      </c>
      <c r="D24" s="171">
        <v>37562</v>
      </c>
      <c r="E24" s="171">
        <v>3985</v>
      </c>
      <c r="F24" s="171">
        <v>249</v>
      </c>
      <c r="G24" s="172">
        <v>72131</v>
      </c>
    </row>
    <row r="25" spans="2:7" ht="30" customHeight="1" thickBot="1" x14ac:dyDescent="0.4">
      <c r="B25" s="169" t="s">
        <v>158</v>
      </c>
      <c r="C25" s="170">
        <v>172640</v>
      </c>
      <c r="D25" s="170">
        <v>219918</v>
      </c>
      <c r="E25" s="170">
        <v>23028</v>
      </c>
      <c r="F25" s="170">
        <v>1093</v>
      </c>
      <c r="G25" s="170">
        <v>416679</v>
      </c>
    </row>
    <row r="26" spans="2:7" ht="141" customHeight="1" thickTop="1" x14ac:dyDescent="0.35">
      <c r="B26" s="346" t="s">
        <v>159</v>
      </c>
      <c r="C26" s="346"/>
      <c r="D26" s="346"/>
      <c r="E26" s="346"/>
      <c r="F26" s="346"/>
      <c r="G26" s="346"/>
    </row>
    <row r="27" spans="2:7" ht="23" customHeight="1" x14ac:dyDescent="0.35">
      <c r="B27" s="136"/>
    </row>
  </sheetData>
  <mergeCells count="4">
    <mergeCell ref="C2:G2"/>
    <mergeCell ref="B26:G26"/>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abSelected="1" zoomScale="60" zoomScaleNormal="60" workbookViewId="0">
      <selection activeCell="B1" sqref="B1"/>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11" ht="63.5" customHeight="1" thickBot="1" x14ac:dyDescent="0.35">
      <c r="A1" s="86" t="s">
        <v>126</v>
      </c>
      <c r="B1" s="163"/>
      <c r="C1" s="163"/>
      <c r="D1" s="163"/>
      <c r="E1" s="163"/>
      <c r="F1" s="163"/>
      <c r="G1" s="163"/>
      <c r="H1" s="163"/>
      <c r="I1" s="163"/>
    </row>
    <row r="2" spans="1:11" ht="52.5" customHeight="1" thickTop="1" x14ac:dyDescent="0.3">
      <c r="A2" s="51"/>
      <c r="B2" s="345" t="s">
        <v>127</v>
      </c>
      <c r="C2" s="345"/>
      <c r="D2" s="353" t="s">
        <v>129</v>
      </c>
      <c r="E2" s="354"/>
      <c r="F2" s="345" t="s">
        <v>128</v>
      </c>
      <c r="G2" s="345"/>
      <c r="H2" s="345" t="s">
        <v>130</v>
      </c>
      <c r="I2" s="345"/>
    </row>
    <row r="3" spans="1:11" ht="9" customHeight="1" x14ac:dyDescent="0.3">
      <c r="A3" s="355" t="s">
        <v>77</v>
      </c>
      <c r="B3" s="348" t="s">
        <v>38</v>
      </c>
      <c r="C3" s="350" t="s">
        <v>37</v>
      </c>
      <c r="D3" s="348" t="s">
        <v>38</v>
      </c>
      <c r="E3" s="357" t="s">
        <v>37</v>
      </c>
      <c r="F3" s="348" t="s">
        <v>38</v>
      </c>
      <c r="G3" s="350" t="s">
        <v>37</v>
      </c>
      <c r="H3" s="348" t="s">
        <v>38</v>
      </c>
      <c r="I3" s="350" t="s">
        <v>37</v>
      </c>
    </row>
    <row r="4" spans="1:11" ht="35" customHeight="1" thickBot="1" x14ac:dyDescent="0.35">
      <c r="A4" s="356"/>
      <c r="B4" s="349"/>
      <c r="C4" s="351"/>
      <c r="D4" s="349"/>
      <c r="E4" s="358"/>
      <c r="F4" s="349"/>
      <c r="G4" s="351"/>
      <c r="H4" s="349"/>
      <c r="I4" s="351"/>
    </row>
    <row r="5" spans="1:11" ht="30" customHeight="1" thickTop="1" x14ac:dyDescent="0.3">
      <c r="A5" s="237" t="s">
        <v>4</v>
      </c>
      <c r="B5" s="12">
        <v>402231</v>
      </c>
      <c r="C5" s="19">
        <v>6.5018536613752245E-2</v>
      </c>
      <c r="D5" s="12">
        <v>626577</v>
      </c>
      <c r="E5" s="20">
        <v>6.6452270861168616E-2</v>
      </c>
      <c r="F5" s="12">
        <v>24183</v>
      </c>
      <c r="G5" s="19">
        <f>+(F5/F$27)</f>
        <v>5.8037482090530119E-2</v>
      </c>
      <c r="H5" s="12">
        <v>33723</v>
      </c>
      <c r="I5" s="19">
        <f>+(H5/H$27)</f>
        <v>6.2248958917865263E-2</v>
      </c>
      <c r="J5" s="307"/>
      <c r="K5" s="306"/>
    </row>
    <row r="6" spans="1:11" ht="30" customHeight="1" x14ac:dyDescent="0.3">
      <c r="A6" s="237" t="s">
        <v>5</v>
      </c>
      <c r="B6" s="12">
        <v>11900</v>
      </c>
      <c r="C6" s="19">
        <v>1.9235727373167453E-3</v>
      </c>
      <c r="D6" s="12">
        <v>19060</v>
      </c>
      <c r="E6" s="20">
        <v>2.0214279850902187E-3</v>
      </c>
      <c r="F6" s="12">
        <v>580</v>
      </c>
      <c r="G6" s="19">
        <f t="shared" ref="G6:G26" si="0">+(F6/F$27)</f>
        <v>1.3919587980195786E-3</v>
      </c>
      <c r="H6" s="12">
        <v>810</v>
      </c>
      <c r="I6" s="19">
        <f t="shared" ref="I6:I29" si="1">+(H6/H$27)</f>
        <v>1.4951711509495259E-3</v>
      </c>
      <c r="J6" s="307"/>
      <c r="K6" s="306"/>
    </row>
    <row r="7" spans="1:11" ht="30" customHeight="1" x14ac:dyDescent="0.3">
      <c r="A7" s="237" t="s">
        <v>6</v>
      </c>
      <c r="B7" s="12">
        <v>1012400</v>
      </c>
      <c r="C7" s="19">
        <v>0.16364916296298093</v>
      </c>
      <c r="D7" s="12">
        <v>1611578</v>
      </c>
      <c r="E7" s="20">
        <v>0.17091756922118176</v>
      </c>
      <c r="F7" s="12">
        <v>57536</v>
      </c>
      <c r="G7" s="19">
        <f t="shared" si="0"/>
        <v>0.13808231276354219</v>
      </c>
      <c r="H7" s="12">
        <v>79910</v>
      </c>
      <c r="I7" s="19">
        <f t="shared" si="1"/>
        <v>0.14750509465725509</v>
      </c>
      <c r="J7" s="307"/>
      <c r="K7" s="306"/>
    </row>
    <row r="8" spans="1:11" ht="30" customHeight="1" x14ac:dyDescent="0.3">
      <c r="A8" s="237" t="s">
        <v>71</v>
      </c>
      <c r="B8" s="12">
        <v>56589</v>
      </c>
      <c r="C8" s="19">
        <v>9.1473157673964117E-3</v>
      </c>
      <c r="D8" s="12">
        <v>95733</v>
      </c>
      <c r="E8" s="20">
        <v>1.0153062187651727E-2</v>
      </c>
      <c r="F8" s="12">
        <v>2441</v>
      </c>
      <c r="G8" s="19">
        <f t="shared" si="0"/>
        <v>5.8582265964927435E-3</v>
      </c>
      <c r="H8" s="12">
        <v>3650</v>
      </c>
      <c r="I8" s="19">
        <f t="shared" si="1"/>
        <v>6.7374996308219382E-3</v>
      </c>
      <c r="J8" s="307"/>
      <c r="K8" s="306"/>
    </row>
    <row r="9" spans="1:11" ht="30" customHeight="1" x14ac:dyDescent="0.3">
      <c r="A9" s="237" t="s">
        <v>72</v>
      </c>
      <c r="B9" s="12">
        <v>56324</v>
      </c>
      <c r="C9" s="19">
        <v>9.1044799039183503E-3</v>
      </c>
      <c r="D9" s="12">
        <v>99600</v>
      </c>
      <c r="E9" s="20">
        <v>1.0563180866473546E-2</v>
      </c>
      <c r="F9" s="12">
        <v>2382</v>
      </c>
      <c r="G9" s="19">
        <f t="shared" si="0"/>
        <v>5.716630787728683E-3</v>
      </c>
      <c r="H9" s="12">
        <v>3191</v>
      </c>
      <c r="I9" s="19">
        <f t="shared" si="1"/>
        <v>5.890235978617207E-3</v>
      </c>
      <c r="J9" s="307"/>
      <c r="K9" s="306"/>
    </row>
    <row r="10" spans="1:11" ht="30" customHeight="1" x14ac:dyDescent="0.3">
      <c r="A10" s="237" t="s">
        <v>7</v>
      </c>
      <c r="B10" s="12">
        <v>481986</v>
      </c>
      <c r="C10" s="19">
        <v>7.791051507297049E-2</v>
      </c>
      <c r="D10" s="12">
        <v>767163</v>
      </c>
      <c r="E10" s="20">
        <v>8.1362264287815705E-2</v>
      </c>
      <c r="F10" s="12">
        <v>24695</v>
      </c>
      <c r="G10" s="19">
        <f t="shared" si="0"/>
        <v>5.9266245719126712E-2</v>
      </c>
      <c r="H10" s="12">
        <v>33369</v>
      </c>
      <c r="I10" s="19">
        <f t="shared" si="1"/>
        <v>6.1595513748191028E-2</v>
      </c>
      <c r="J10" s="307"/>
      <c r="K10" s="306"/>
    </row>
    <row r="11" spans="1:11" ht="30" customHeight="1" x14ac:dyDescent="0.3">
      <c r="A11" s="237" t="s">
        <v>63</v>
      </c>
      <c r="B11" s="12">
        <v>113067</v>
      </c>
      <c r="C11" s="19">
        <v>1.827668896556239E-2</v>
      </c>
      <c r="D11" s="12">
        <v>175799</v>
      </c>
      <c r="E11" s="20">
        <v>1.8644544509489786E-2</v>
      </c>
      <c r="F11" s="12">
        <v>5896</v>
      </c>
      <c r="G11" s="19">
        <f t="shared" si="0"/>
        <v>1.4149981160557648E-2</v>
      </c>
      <c r="H11" s="12">
        <v>7803</v>
      </c>
      <c r="I11" s="19">
        <f t="shared" si="1"/>
        <v>1.4403482087480433E-2</v>
      </c>
      <c r="J11" s="307"/>
      <c r="K11" s="306"/>
    </row>
    <row r="12" spans="1:11" ht="30" customHeight="1" x14ac:dyDescent="0.3">
      <c r="A12" s="237" t="s">
        <v>8</v>
      </c>
      <c r="B12" s="12">
        <v>132099</v>
      </c>
      <c r="C12" s="19">
        <v>2.135311218712645E-2</v>
      </c>
      <c r="D12" s="12">
        <v>198497</v>
      </c>
      <c r="E12" s="20">
        <v>2.1051804341891561E-2</v>
      </c>
      <c r="F12" s="12">
        <v>8969</v>
      </c>
      <c r="G12" s="19">
        <f t="shared" si="0"/>
        <v>2.1524962861099312E-2</v>
      </c>
      <c r="H12" s="12">
        <v>12422</v>
      </c>
      <c r="I12" s="19">
        <f t="shared" si="1"/>
        <v>2.2929649428512361E-2</v>
      </c>
      <c r="J12" s="307"/>
      <c r="K12" s="306"/>
    </row>
    <row r="13" spans="1:11" ht="30" customHeight="1" x14ac:dyDescent="0.3">
      <c r="A13" s="237" t="s">
        <v>9</v>
      </c>
      <c r="B13" s="12">
        <v>449604</v>
      </c>
      <c r="C13" s="19">
        <v>7.2676134200719153E-2</v>
      </c>
      <c r="D13" s="12">
        <v>701234</v>
      </c>
      <c r="E13" s="20">
        <v>7.4370096101613561E-2</v>
      </c>
      <c r="F13" s="12">
        <v>23972</v>
      </c>
      <c r="G13" s="19">
        <f t="shared" si="0"/>
        <v>5.7531097079526444E-2</v>
      </c>
      <c r="H13" s="12">
        <v>32536</v>
      </c>
      <c r="I13" s="19">
        <f t="shared" si="1"/>
        <v>6.0057887120115776E-2</v>
      </c>
      <c r="J13" s="307"/>
      <c r="K13" s="306"/>
    </row>
    <row r="14" spans="1:11" ht="30" customHeight="1" x14ac:dyDescent="0.3">
      <c r="A14" s="237" t="s">
        <v>10</v>
      </c>
      <c r="B14" s="12">
        <v>356226</v>
      </c>
      <c r="C14" s="19">
        <v>5.7582069069192852E-2</v>
      </c>
      <c r="D14" s="12">
        <v>537163</v>
      </c>
      <c r="E14" s="20">
        <v>5.6969376744754309E-2</v>
      </c>
      <c r="F14" s="12">
        <v>20198</v>
      </c>
      <c r="G14" s="19">
        <f t="shared" si="0"/>
        <v>4.8473765176550776E-2</v>
      </c>
      <c r="H14" s="12">
        <v>27508</v>
      </c>
      <c r="I14" s="19">
        <f t="shared" si="1"/>
        <v>5.0776750642369826E-2</v>
      </c>
      <c r="J14" s="307"/>
      <c r="K14" s="306"/>
    </row>
    <row r="15" spans="1:11" ht="30" customHeight="1" x14ac:dyDescent="0.3">
      <c r="A15" s="237" t="s">
        <v>11</v>
      </c>
      <c r="B15" s="12">
        <v>86350</v>
      </c>
      <c r="C15" s="19">
        <v>1.3958025703134534E-2</v>
      </c>
      <c r="D15" s="12">
        <v>131838</v>
      </c>
      <c r="E15" s="20">
        <v>1.3982215251748387E-2</v>
      </c>
      <c r="F15" s="12">
        <v>4603</v>
      </c>
      <c r="G15" s="19">
        <f t="shared" si="0"/>
        <v>1.1046873012558828E-2</v>
      </c>
      <c r="H15" s="12">
        <v>6226</v>
      </c>
      <c r="I15" s="19">
        <f t="shared" si="1"/>
        <v>1.1492513068903393E-2</v>
      </c>
      <c r="J15" s="307"/>
      <c r="K15" s="306"/>
    </row>
    <row r="16" spans="1:11" ht="30" customHeight="1" x14ac:dyDescent="0.3">
      <c r="A16" s="237" t="s">
        <v>12</v>
      </c>
      <c r="B16" s="12">
        <v>150904</v>
      </c>
      <c r="C16" s="19">
        <v>2.4392842046390431E-2</v>
      </c>
      <c r="D16" s="12">
        <v>234123</v>
      </c>
      <c r="E16" s="20">
        <v>2.4830156566278974E-2</v>
      </c>
      <c r="F16" s="12">
        <v>7651</v>
      </c>
      <c r="G16" s="19">
        <f t="shared" si="0"/>
        <v>1.8361856489047923E-2</v>
      </c>
      <c r="H16" s="12">
        <v>10395</v>
      </c>
      <c r="I16" s="19">
        <f t="shared" si="1"/>
        <v>1.9188029770518918E-2</v>
      </c>
      <c r="J16" s="307"/>
      <c r="K16" s="306"/>
    </row>
    <row r="17" spans="1:11" ht="30" customHeight="1" x14ac:dyDescent="0.3">
      <c r="A17" s="237" t="s">
        <v>13</v>
      </c>
      <c r="B17" s="12">
        <v>585839</v>
      </c>
      <c r="C17" s="19">
        <v>9.4697809147639062E-2</v>
      </c>
      <c r="D17" s="12">
        <v>889587</v>
      </c>
      <c r="E17" s="20">
        <v>9.4346068046823314E-2</v>
      </c>
      <c r="F17" s="12">
        <v>38496</v>
      </c>
      <c r="G17" s="19">
        <f t="shared" si="0"/>
        <v>9.238766532510638E-2</v>
      </c>
      <c r="H17" s="12">
        <v>53278</v>
      </c>
      <c r="I17" s="19">
        <f t="shared" si="1"/>
        <v>9.8345343926282525E-2</v>
      </c>
      <c r="J17" s="307"/>
      <c r="K17" s="306"/>
    </row>
    <row r="18" spans="1:11" ht="30" customHeight="1" x14ac:dyDescent="0.3">
      <c r="A18" s="237" t="s">
        <v>14</v>
      </c>
      <c r="B18" s="12">
        <v>127517</v>
      </c>
      <c r="C18" s="19">
        <v>2.0612455860875581E-2</v>
      </c>
      <c r="D18" s="12">
        <v>199351</v>
      </c>
      <c r="E18" s="20">
        <v>2.1142376193899276E-2</v>
      </c>
      <c r="F18" s="12">
        <v>7406</v>
      </c>
      <c r="G18" s="19">
        <f t="shared" si="0"/>
        <v>1.7773873893332758E-2</v>
      </c>
      <c r="H18" s="12">
        <v>10321</v>
      </c>
      <c r="I18" s="19">
        <f t="shared" si="1"/>
        <v>1.9051433887592662E-2</v>
      </c>
      <c r="J18" s="307"/>
      <c r="K18" s="306"/>
    </row>
    <row r="19" spans="1:11" ht="30" customHeight="1" x14ac:dyDescent="0.3">
      <c r="A19" s="237" t="s">
        <v>15</v>
      </c>
      <c r="B19" s="12">
        <v>27309</v>
      </c>
      <c r="C19" s="19">
        <v>4.414356964990168E-3</v>
      </c>
      <c r="D19" s="12">
        <v>42735</v>
      </c>
      <c r="E19" s="20">
        <v>4.5323045615336044E-3</v>
      </c>
      <c r="F19" s="12">
        <v>1614</v>
      </c>
      <c r="G19" s="19">
        <f t="shared" si="0"/>
        <v>3.8734853448337929E-3</v>
      </c>
      <c r="H19" s="12">
        <v>2220</v>
      </c>
      <c r="I19" s="19">
        <f t="shared" si="1"/>
        <v>4.0978764877875901E-3</v>
      </c>
      <c r="J19" s="307"/>
      <c r="K19" s="306"/>
    </row>
    <row r="20" spans="1:11" ht="30" customHeight="1" x14ac:dyDescent="0.3">
      <c r="A20" s="237" t="s">
        <v>16</v>
      </c>
      <c r="B20" s="12">
        <v>616121</v>
      </c>
      <c r="C20" s="19">
        <v>9.959273600742273E-2</v>
      </c>
      <c r="D20" s="12">
        <v>981112</v>
      </c>
      <c r="E20" s="20">
        <v>0.10405284644846981</v>
      </c>
      <c r="F20" s="12">
        <v>54043</v>
      </c>
      <c r="G20" s="19">
        <f t="shared" si="0"/>
        <v>0.1296993608989174</v>
      </c>
      <c r="H20" s="12">
        <v>81104</v>
      </c>
      <c r="I20" s="19">
        <f t="shared" si="1"/>
        <v>0.14970908768717328</v>
      </c>
      <c r="J20" s="307"/>
      <c r="K20" s="306"/>
    </row>
    <row r="21" spans="1:11" ht="30" customHeight="1" x14ac:dyDescent="0.3">
      <c r="A21" s="237" t="s">
        <v>17</v>
      </c>
      <c r="B21" s="12">
        <v>419927</v>
      </c>
      <c r="C21" s="19">
        <v>6.7879002425479742E-2</v>
      </c>
      <c r="D21" s="12">
        <v>651875</v>
      </c>
      <c r="E21" s="20">
        <v>6.9135276378839788E-2</v>
      </c>
      <c r="F21" s="12">
        <v>27778</v>
      </c>
      <c r="G21" s="19">
        <f t="shared" si="0"/>
        <v>6.6665226709289399E-2</v>
      </c>
      <c r="H21" s="12">
        <v>39404</v>
      </c>
      <c r="I21" s="19">
        <f t="shared" si="1"/>
        <v>7.2735461767919909E-2</v>
      </c>
      <c r="J21" s="307"/>
      <c r="K21" s="306"/>
    </row>
    <row r="22" spans="1:11" ht="30" customHeight="1" x14ac:dyDescent="0.3">
      <c r="A22" s="237" t="s">
        <v>18</v>
      </c>
      <c r="B22" s="12">
        <v>53990</v>
      </c>
      <c r="C22" s="19">
        <v>8.7272010157757214E-3</v>
      </c>
      <c r="D22" s="12">
        <v>85737</v>
      </c>
      <c r="E22" s="20">
        <v>9.0929260838237182E-3</v>
      </c>
      <c r="F22" s="12">
        <v>2824</v>
      </c>
      <c r="G22" s="19">
        <f t="shared" si="0"/>
        <v>6.7773993889780866E-3</v>
      </c>
      <c r="H22" s="12">
        <v>3933</v>
      </c>
      <c r="I22" s="19">
        <f t="shared" si="1"/>
        <v>7.2598865884993648E-3</v>
      </c>
      <c r="J22" s="307"/>
      <c r="K22" s="306"/>
    </row>
    <row r="23" spans="1:11" ht="30" customHeight="1" x14ac:dyDescent="0.3">
      <c r="A23" s="237" t="s">
        <v>19</v>
      </c>
      <c r="B23" s="12">
        <v>193243</v>
      </c>
      <c r="C23" s="19">
        <v>3.1236719872042001E-2</v>
      </c>
      <c r="D23" s="12">
        <v>310229</v>
      </c>
      <c r="E23" s="20">
        <v>3.2901656998245196E-2</v>
      </c>
      <c r="F23" s="12">
        <v>15035</v>
      </c>
      <c r="G23" s="19">
        <f t="shared" si="0"/>
        <v>3.6082931945214419E-2</v>
      </c>
      <c r="H23" s="12">
        <v>22261</v>
      </c>
      <c r="I23" s="19">
        <f t="shared" si="1"/>
        <v>4.1091364186774566E-2</v>
      </c>
      <c r="J23" s="307"/>
      <c r="K23" s="306"/>
    </row>
    <row r="24" spans="1:11" ht="30" customHeight="1" x14ac:dyDescent="0.3">
      <c r="A24" s="237" t="s">
        <v>20</v>
      </c>
      <c r="B24" s="12">
        <v>517442</v>
      </c>
      <c r="C24" s="19">
        <v>8.3641791961567347E-2</v>
      </c>
      <c r="D24" s="12">
        <v>816378</v>
      </c>
      <c r="E24" s="20">
        <v>8.6581811941866871E-2</v>
      </c>
      <c r="F24" s="12">
        <v>43026</v>
      </c>
      <c r="G24" s="19">
        <f t="shared" si="0"/>
        <v>0.1032593435234317</v>
      </c>
      <c r="H24" s="12">
        <v>64825</v>
      </c>
      <c r="I24" s="19">
        <f t="shared" si="1"/>
        <v>0.11965983933370744</v>
      </c>
      <c r="J24" s="307"/>
      <c r="K24" s="306"/>
    </row>
    <row r="25" spans="1:11" ht="30" customHeight="1" x14ac:dyDescent="0.3">
      <c r="A25" s="237" t="s">
        <v>21</v>
      </c>
      <c r="B25" s="12">
        <v>149793</v>
      </c>
      <c r="C25" s="19">
        <v>2.4213254709318253E-2</v>
      </c>
      <c r="D25" s="12">
        <v>218416</v>
      </c>
      <c r="E25" s="20">
        <v>2.3164334459153474E-2</v>
      </c>
      <c r="F25" s="12">
        <v>9432</v>
      </c>
      <c r="G25" s="19">
        <f t="shared" si="0"/>
        <v>2.2636129970552872E-2</v>
      </c>
      <c r="H25" s="12">
        <v>12516</v>
      </c>
      <c r="I25" s="19">
        <f t="shared" si="1"/>
        <v>2.3103163117634898E-2</v>
      </c>
      <c r="J25" s="307"/>
      <c r="K25" s="306"/>
    </row>
    <row r="26" spans="1:11" ht="30" customHeight="1" x14ac:dyDescent="0.3">
      <c r="A26" s="238" t="s">
        <v>61</v>
      </c>
      <c r="B26" s="247">
        <v>185544</v>
      </c>
      <c r="C26" s="19">
        <v>2.9992216804428418E-2</v>
      </c>
      <c r="D26" s="89">
        <v>35193</v>
      </c>
      <c r="E26" s="20">
        <v>3.7324299621867819E-3</v>
      </c>
      <c r="F26" s="247">
        <v>33919</v>
      </c>
      <c r="G26" s="19">
        <f t="shared" si="0"/>
        <v>8.1403190465562214E-2</v>
      </c>
      <c r="H26" s="247">
        <v>339</v>
      </c>
      <c r="I26" s="19">
        <f t="shared" si="1"/>
        <v>6.2575681502702383E-4</v>
      </c>
      <c r="J26" s="307"/>
      <c r="K26" s="306"/>
    </row>
    <row r="27" spans="1:11" ht="30" customHeight="1" x14ac:dyDescent="0.3">
      <c r="A27" s="21" t="s">
        <v>33</v>
      </c>
      <c r="B27" s="22">
        <v>6186405</v>
      </c>
      <c r="C27" s="159">
        <v>1</v>
      </c>
      <c r="D27" s="22">
        <v>9428978</v>
      </c>
      <c r="E27" s="162">
        <v>1</v>
      </c>
      <c r="F27" s="22">
        <v>416679</v>
      </c>
      <c r="G27" s="159">
        <v>1</v>
      </c>
      <c r="H27" s="22">
        <v>541744</v>
      </c>
      <c r="I27" s="325">
        <f t="shared" si="1"/>
        <v>1</v>
      </c>
      <c r="J27" s="324"/>
      <c r="K27" s="306"/>
    </row>
    <row r="28" spans="1:11" s="57" customFormat="1" ht="30" customHeight="1" x14ac:dyDescent="0.3">
      <c r="A28" s="250" t="s">
        <v>0</v>
      </c>
      <c r="B28" s="89">
        <f>SUM(B5:B13)</f>
        <v>2716200</v>
      </c>
      <c r="C28" s="160">
        <f>+B28/B$27</f>
        <v>0.43905951841174318</v>
      </c>
      <c r="D28" s="89">
        <f>SUM(D5:D13)</f>
        <v>4295241</v>
      </c>
      <c r="E28" s="309">
        <f>+D28/D$27</f>
        <v>0.45553622036237651</v>
      </c>
      <c r="F28" s="89">
        <f>SUM(F5:F13)</f>
        <v>150654</v>
      </c>
      <c r="G28" s="160">
        <f>+F28/F$27</f>
        <v>0.36155889785662343</v>
      </c>
      <c r="H28" s="89">
        <f>SUM(H5:H13)</f>
        <v>207414</v>
      </c>
      <c r="I28" s="160">
        <f t="shared" si="1"/>
        <v>0.38286349271980863</v>
      </c>
      <c r="J28" s="324"/>
      <c r="K28" s="306"/>
    </row>
    <row r="29" spans="1:11" s="57" customFormat="1" ht="30" customHeight="1" x14ac:dyDescent="0.3">
      <c r="A29" s="250" t="s">
        <v>1</v>
      </c>
      <c r="B29" s="89">
        <f>SUM(B14:B17)</f>
        <v>1179319</v>
      </c>
      <c r="C29" s="19">
        <f>+B29/B$27</f>
        <v>0.19063074596635687</v>
      </c>
      <c r="D29" s="89">
        <f>SUM(D14:D17)</f>
        <v>1792711</v>
      </c>
      <c r="E29" s="20">
        <f>+D29/D$27</f>
        <v>0.19012781660960498</v>
      </c>
      <c r="F29" s="89">
        <f>SUM(F14:F17)</f>
        <v>70948</v>
      </c>
      <c r="G29" s="19">
        <f>+F29/F$27</f>
        <v>0.17027016000326389</v>
      </c>
      <c r="H29" s="89">
        <f>SUM(H14:H17)</f>
        <v>97407</v>
      </c>
      <c r="I29" s="19">
        <f t="shared" si="1"/>
        <v>0.17980263740807467</v>
      </c>
      <c r="J29" s="307"/>
      <c r="K29" s="306"/>
    </row>
    <row r="30" spans="1:11" s="57" customFormat="1" ht="30" customHeight="1" x14ac:dyDescent="0.3">
      <c r="A30" s="238" t="s">
        <v>2</v>
      </c>
      <c r="B30" s="247">
        <f>SUM(B18:B25)</f>
        <v>2105342</v>
      </c>
      <c r="C30" s="248">
        <f>+B30/B$27</f>
        <v>0.34031751881747152</v>
      </c>
      <c r="D30" s="247">
        <f>SUM(D18:D25)</f>
        <v>3305833</v>
      </c>
      <c r="E30" s="249">
        <f>+D30/D$27</f>
        <v>0.35060353306583175</v>
      </c>
      <c r="F30" s="247">
        <f>SUM(F18:F25)</f>
        <v>161158</v>
      </c>
      <c r="G30" s="248">
        <f>+F30/F$27</f>
        <v>0.38676775167455041</v>
      </c>
      <c r="H30" s="247">
        <f>SUM(H18:H25)</f>
        <v>236584</v>
      </c>
      <c r="I30" s="248">
        <f>+(H30/H$27)</f>
        <v>0.43670811305708968</v>
      </c>
      <c r="J30" s="324"/>
      <c r="K30" s="306"/>
    </row>
    <row r="31" spans="1:11" ht="18.75" customHeight="1" x14ac:dyDescent="0.3">
      <c r="A31" s="52"/>
      <c r="B31" s="11"/>
      <c r="C31" s="23"/>
      <c r="D31" s="11"/>
      <c r="E31" s="19"/>
      <c r="H31" s="161"/>
      <c r="I31" s="161"/>
    </row>
    <row r="32" spans="1:11" ht="68.5" customHeight="1" x14ac:dyDescent="0.3">
      <c r="A32" s="352" t="s">
        <v>50</v>
      </c>
      <c r="B32" s="352"/>
      <c r="C32" s="352"/>
      <c r="D32" s="352"/>
      <c r="E32" s="352"/>
      <c r="F32" s="352"/>
      <c r="G32" s="352"/>
      <c r="H32" s="352"/>
      <c r="I32" s="352"/>
    </row>
    <row r="33" spans="1:12" ht="18" customHeight="1" x14ac:dyDescent="0.3">
      <c r="A33" s="136"/>
      <c r="B33" s="48"/>
      <c r="C33" s="48"/>
      <c r="D33" s="48"/>
      <c r="E33" s="48"/>
      <c r="F33" s="48"/>
      <c r="G33" s="48"/>
      <c r="H33" s="48"/>
      <c r="I33" s="48"/>
      <c r="J33" s="48"/>
      <c r="K33" s="48"/>
      <c r="L33" s="48"/>
    </row>
    <row r="34" spans="1:12" ht="44.5" customHeight="1" x14ac:dyDescent="0.3">
      <c r="C34" s="308"/>
      <c r="H34" s="161"/>
      <c r="I34" s="161"/>
    </row>
    <row r="35" spans="1:12" ht="44.5" customHeight="1" x14ac:dyDescent="0.3">
      <c r="C35" s="308"/>
      <c r="H35" s="161"/>
      <c r="I35" s="161"/>
    </row>
    <row r="36" spans="1:12" ht="44.5" customHeight="1" x14ac:dyDescent="0.3">
      <c r="H36" s="161"/>
      <c r="I36" s="161"/>
    </row>
    <row r="37" spans="1:12" x14ac:dyDescent="0.3">
      <c r="H37" s="161"/>
      <c r="I37" s="161"/>
    </row>
    <row r="38" spans="1:12" x14ac:dyDescent="0.3">
      <c r="H38" s="161"/>
      <c r="I38" s="161"/>
    </row>
    <row r="39" spans="1:12" x14ac:dyDescent="0.3">
      <c r="H39" s="161"/>
      <c r="I39" s="161"/>
    </row>
    <row r="40" spans="1:12" x14ac:dyDescent="0.3">
      <c r="H40" s="161"/>
      <c r="I40" s="161"/>
    </row>
    <row r="41" spans="1:12" x14ac:dyDescent="0.3">
      <c r="H41" s="161"/>
      <c r="I41" s="161"/>
    </row>
    <row r="42" spans="1:12" x14ac:dyDescent="0.3">
      <c r="H42" s="161"/>
      <c r="I42" s="161"/>
    </row>
    <row r="43" spans="1:12" x14ac:dyDescent="0.3">
      <c r="H43" s="161"/>
      <c r="I43" s="161"/>
    </row>
    <row r="44" spans="1:12" x14ac:dyDescent="0.3">
      <c r="H44" s="161"/>
      <c r="I44" s="161"/>
    </row>
    <row r="45" spans="1:12" x14ac:dyDescent="0.3">
      <c r="H45" s="161"/>
      <c r="I45" s="161"/>
    </row>
    <row r="46" spans="1:12" x14ac:dyDescent="0.3">
      <c r="H46" s="161"/>
      <c r="I46" s="161"/>
    </row>
    <row r="47" spans="1:12" x14ac:dyDescent="0.3">
      <c r="H47" s="161"/>
      <c r="I47" s="161"/>
    </row>
    <row r="48" spans="1:12" x14ac:dyDescent="0.3">
      <c r="H48" s="161"/>
      <c r="I48" s="161"/>
    </row>
    <row r="49" spans="8:9" x14ac:dyDescent="0.3">
      <c r="H49" s="161"/>
      <c r="I49" s="161"/>
    </row>
    <row r="50" spans="8:9" x14ac:dyDescent="0.3">
      <c r="H50" s="161"/>
      <c r="I50" s="161"/>
    </row>
    <row r="51" spans="8:9" x14ac:dyDescent="0.3">
      <c r="H51" s="161"/>
      <c r="I51" s="161"/>
    </row>
    <row r="52" spans="8:9" x14ac:dyDescent="0.3">
      <c r="H52" s="161"/>
      <c r="I52" s="161"/>
    </row>
    <row r="53" spans="8:9" x14ac:dyDescent="0.3">
      <c r="H53" s="161"/>
      <c r="I53" s="161"/>
    </row>
    <row r="54" spans="8:9" x14ac:dyDescent="0.3">
      <c r="H54" s="161"/>
      <c r="I54" s="161"/>
    </row>
    <row r="55" spans="8:9" x14ac:dyDescent="0.3">
      <c r="H55" s="161"/>
      <c r="I55" s="161"/>
    </row>
    <row r="56" spans="8:9" x14ac:dyDescent="0.3">
      <c r="H56" s="161"/>
      <c r="I56" s="161"/>
    </row>
    <row r="57" spans="8:9" x14ac:dyDescent="0.3">
      <c r="H57" s="161"/>
      <c r="I57" s="161"/>
    </row>
    <row r="58" spans="8:9" x14ac:dyDescent="0.3">
      <c r="H58" s="161"/>
      <c r="I58" s="161"/>
    </row>
    <row r="59" spans="8:9" x14ac:dyDescent="0.3">
      <c r="H59" s="161"/>
      <c r="I59" s="161"/>
    </row>
    <row r="60" spans="8:9" x14ac:dyDescent="0.3">
      <c r="H60" s="161"/>
      <c r="I60" s="161"/>
    </row>
    <row r="61" spans="8:9" x14ac:dyDescent="0.3">
      <c r="H61" s="161"/>
      <c r="I61" s="161"/>
    </row>
    <row r="62" spans="8:9" x14ac:dyDescent="0.3">
      <c r="H62" s="161"/>
      <c r="I62" s="161"/>
    </row>
    <row r="63" spans="8:9" x14ac:dyDescent="0.3">
      <c r="H63" s="161"/>
      <c r="I63" s="161"/>
    </row>
    <row r="64" spans="8:9" x14ac:dyDescent="0.3">
      <c r="H64" s="161"/>
      <c r="I64" s="161"/>
    </row>
    <row r="65" spans="8:9" x14ac:dyDescent="0.3">
      <c r="H65" s="161"/>
      <c r="I65" s="161"/>
    </row>
    <row r="66" spans="8:9" x14ac:dyDescent="0.3">
      <c r="H66" s="161"/>
      <c r="I66" s="161"/>
    </row>
    <row r="67" spans="8:9" x14ac:dyDescent="0.3">
      <c r="H67" s="161"/>
      <c r="I67" s="161"/>
    </row>
    <row r="68" spans="8:9" x14ac:dyDescent="0.3">
      <c r="H68" s="161"/>
      <c r="I68" s="161"/>
    </row>
    <row r="69" spans="8:9" x14ac:dyDescent="0.3">
      <c r="H69" s="161"/>
      <c r="I69" s="161"/>
    </row>
    <row r="70" spans="8:9" x14ac:dyDescent="0.3">
      <c r="H70" s="161"/>
      <c r="I70" s="161"/>
    </row>
    <row r="71" spans="8:9" x14ac:dyDescent="0.3">
      <c r="H71" s="161"/>
      <c r="I71" s="161"/>
    </row>
    <row r="72" spans="8:9" x14ac:dyDescent="0.3">
      <c r="H72" s="161"/>
      <c r="I72" s="161"/>
    </row>
    <row r="73" spans="8:9" x14ac:dyDescent="0.3">
      <c r="H73" s="161"/>
      <c r="I73" s="161"/>
    </row>
    <row r="74" spans="8:9" x14ac:dyDescent="0.3">
      <c r="H74" s="161"/>
      <c r="I74" s="161"/>
    </row>
    <row r="75" spans="8:9" x14ac:dyDescent="0.3">
      <c r="H75" s="161"/>
      <c r="I75" s="161"/>
    </row>
    <row r="76" spans="8:9" x14ac:dyDescent="0.3">
      <c r="H76" s="161"/>
      <c r="I76" s="161"/>
    </row>
    <row r="77" spans="8:9" x14ac:dyDescent="0.3">
      <c r="H77" s="161"/>
      <c r="I77" s="161"/>
    </row>
    <row r="78" spans="8:9" x14ac:dyDescent="0.3">
      <c r="H78" s="161"/>
      <c r="I78" s="161"/>
    </row>
    <row r="79" spans="8:9" x14ac:dyDescent="0.3">
      <c r="H79" s="161"/>
      <c r="I79" s="161"/>
    </row>
    <row r="80" spans="8:9" x14ac:dyDescent="0.3">
      <c r="H80" s="161"/>
      <c r="I80" s="161"/>
    </row>
    <row r="81" spans="8:9" x14ac:dyDescent="0.3">
      <c r="H81" s="161"/>
      <c r="I81" s="161"/>
    </row>
    <row r="82" spans="8:9" x14ac:dyDescent="0.3">
      <c r="H82" s="161"/>
      <c r="I82" s="161"/>
    </row>
    <row r="83" spans="8:9" x14ac:dyDescent="0.3">
      <c r="H83" s="161"/>
      <c r="I83" s="161"/>
    </row>
    <row r="84" spans="8:9" x14ac:dyDescent="0.3">
      <c r="H84" s="161"/>
      <c r="I84" s="161"/>
    </row>
    <row r="85" spans="8:9" x14ac:dyDescent="0.3">
      <c r="H85" s="161"/>
      <c r="I85" s="161"/>
    </row>
    <row r="86" spans="8:9" x14ac:dyDescent="0.3">
      <c r="H86" s="161"/>
      <c r="I86" s="161"/>
    </row>
    <row r="87" spans="8:9" x14ac:dyDescent="0.3">
      <c r="H87" s="161"/>
      <c r="I87" s="161"/>
    </row>
    <row r="88" spans="8:9" x14ac:dyDescent="0.3">
      <c r="H88" s="161"/>
      <c r="I88" s="161"/>
    </row>
    <row r="89" spans="8:9" x14ac:dyDescent="0.3">
      <c r="H89" s="161"/>
      <c r="I89" s="161"/>
    </row>
    <row r="90" spans="8:9" x14ac:dyDescent="0.3">
      <c r="H90" s="161"/>
      <c r="I90" s="161"/>
    </row>
    <row r="91" spans="8:9" x14ac:dyDescent="0.3">
      <c r="H91" s="161"/>
      <c r="I91" s="161"/>
    </row>
    <row r="92" spans="8:9" x14ac:dyDescent="0.3">
      <c r="H92" s="161"/>
      <c r="I92" s="161"/>
    </row>
    <row r="93" spans="8:9" x14ac:dyDescent="0.3">
      <c r="H93" s="161"/>
      <c r="I93" s="161"/>
    </row>
    <row r="94" spans="8:9" x14ac:dyDescent="0.3">
      <c r="H94" s="161"/>
      <c r="I94" s="161"/>
    </row>
    <row r="95" spans="8:9" x14ac:dyDescent="0.3">
      <c r="H95" s="161"/>
      <c r="I95" s="161"/>
    </row>
    <row r="96" spans="8:9" x14ac:dyDescent="0.3">
      <c r="H96" s="161"/>
      <c r="I96" s="161"/>
    </row>
    <row r="97" spans="8:9" x14ac:dyDescent="0.3">
      <c r="H97" s="161"/>
      <c r="I97" s="161"/>
    </row>
    <row r="98" spans="8:9" x14ac:dyDescent="0.3">
      <c r="H98" s="161"/>
      <c r="I98" s="161"/>
    </row>
    <row r="99" spans="8:9" x14ac:dyDescent="0.3">
      <c r="H99" s="161"/>
      <c r="I99" s="161"/>
    </row>
    <row r="100" spans="8:9" x14ac:dyDescent="0.3">
      <c r="H100" s="161"/>
      <c r="I100" s="161"/>
    </row>
    <row r="101" spans="8:9" x14ac:dyDescent="0.3">
      <c r="H101" s="161"/>
      <c r="I101" s="161"/>
    </row>
    <row r="102" spans="8:9" x14ac:dyDescent="0.3">
      <c r="H102" s="161"/>
      <c r="I102" s="161"/>
    </row>
    <row r="103" spans="8:9" x14ac:dyDescent="0.3">
      <c r="H103" s="161"/>
      <c r="I103" s="161"/>
    </row>
    <row r="104" spans="8:9" x14ac:dyDescent="0.3">
      <c r="H104" s="161"/>
      <c r="I104" s="161"/>
    </row>
    <row r="105" spans="8:9" x14ac:dyDescent="0.3">
      <c r="H105" s="161"/>
      <c r="I105" s="161"/>
    </row>
    <row r="106" spans="8:9" x14ac:dyDescent="0.3">
      <c r="H106" s="161"/>
      <c r="I106" s="161"/>
    </row>
    <row r="107" spans="8:9" x14ac:dyDescent="0.3">
      <c r="H107" s="161"/>
      <c r="I107" s="161"/>
    </row>
    <row r="108" spans="8:9" x14ac:dyDescent="0.3">
      <c r="H108" s="161"/>
      <c r="I108" s="161"/>
    </row>
    <row r="109" spans="8:9" x14ac:dyDescent="0.3">
      <c r="H109" s="161"/>
      <c r="I109" s="161"/>
    </row>
    <row r="110" spans="8:9" x14ac:dyDescent="0.3">
      <c r="H110" s="161"/>
      <c r="I110" s="161"/>
    </row>
    <row r="111" spans="8:9" x14ac:dyDescent="0.3">
      <c r="H111" s="161"/>
      <c r="I111" s="161"/>
    </row>
    <row r="112" spans="8:9" x14ac:dyDescent="0.3">
      <c r="H112" s="161"/>
      <c r="I112" s="161"/>
    </row>
    <row r="113" spans="8:9" x14ac:dyDescent="0.3">
      <c r="H113" s="161"/>
      <c r="I113" s="161"/>
    </row>
    <row r="114" spans="8:9" x14ac:dyDescent="0.3">
      <c r="H114" s="161"/>
      <c r="I114" s="161"/>
    </row>
    <row r="115" spans="8:9" x14ac:dyDescent="0.3">
      <c r="H115" s="161"/>
      <c r="I115" s="161"/>
    </row>
    <row r="116" spans="8:9" x14ac:dyDescent="0.3">
      <c r="H116" s="161"/>
      <c r="I116" s="161"/>
    </row>
    <row r="117" spans="8:9" x14ac:dyDescent="0.3">
      <c r="H117" s="161"/>
      <c r="I117" s="161"/>
    </row>
    <row r="118" spans="8:9" x14ac:dyDescent="0.3">
      <c r="H118" s="161"/>
      <c r="I118" s="161"/>
    </row>
    <row r="119" spans="8:9" x14ac:dyDescent="0.3">
      <c r="H119" s="161"/>
      <c r="I119" s="161"/>
    </row>
    <row r="120" spans="8:9" x14ac:dyDescent="0.3">
      <c r="H120" s="161"/>
      <c r="I120" s="161"/>
    </row>
    <row r="121" spans="8:9" x14ac:dyDescent="0.3">
      <c r="H121" s="161"/>
      <c r="I121" s="161"/>
    </row>
    <row r="122" spans="8:9" x14ac:dyDescent="0.3">
      <c r="H122" s="161"/>
      <c r="I122" s="161"/>
    </row>
    <row r="123" spans="8:9" x14ac:dyDescent="0.3">
      <c r="H123" s="161"/>
      <c r="I123" s="161"/>
    </row>
    <row r="124" spans="8:9" x14ac:dyDescent="0.3">
      <c r="H124" s="161"/>
      <c r="I124" s="161"/>
    </row>
    <row r="125" spans="8:9" x14ac:dyDescent="0.3">
      <c r="H125" s="161"/>
      <c r="I125" s="161"/>
    </row>
    <row r="126" spans="8:9" x14ac:dyDescent="0.3">
      <c r="H126" s="161"/>
      <c r="I126" s="161"/>
    </row>
    <row r="127" spans="8:9" x14ac:dyDescent="0.3">
      <c r="H127" s="161"/>
      <c r="I127" s="161"/>
    </row>
    <row r="128" spans="8:9" x14ac:dyDescent="0.3">
      <c r="H128" s="161"/>
      <c r="I128" s="161"/>
    </row>
    <row r="129" spans="8:9" x14ac:dyDescent="0.3">
      <c r="H129" s="161"/>
      <c r="I129" s="161"/>
    </row>
    <row r="130" spans="8:9" x14ac:dyDescent="0.3">
      <c r="H130" s="161"/>
      <c r="I130" s="161"/>
    </row>
    <row r="131" spans="8:9" x14ac:dyDescent="0.3">
      <c r="H131" s="161"/>
      <c r="I131" s="161"/>
    </row>
    <row r="132" spans="8:9" x14ac:dyDescent="0.3">
      <c r="H132" s="161"/>
      <c r="I132" s="161"/>
    </row>
    <row r="133" spans="8:9" x14ac:dyDescent="0.3">
      <c r="H133" s="161"/>
      <c r="I133" s="161"/>
    </row>
    <row r="134" spans="8:9" x14ac:dyDescent="0.3">
      <c r="H134" s="161"/>
      <c r="I134" s="161"/>
    </row>
    <row r="135" spans="8:9" x14ac:dyDescent="0.3">
      <c r="H135" s="161"/>
      <c r="I135" s="161"/>
    </row>
    <row r="136" spans="8:9" x14ac:dyDescent="0.3">
      <c r="H136" s="161"/>
      <c r="I136" s="161"/>
    </row>
    <row r="137" spans="8:9" x14ac:dyDescent="0.3">
      <c r="H137" s="161"/>
      <c r="I137" s="161"/>
    </row>
    <row r="138" spans="8:9" x14ac:dyDescent="0.3">
      <c r="H138" s="161"/>
      <c r="I138" s="161"/>
    </row>
    <row r="139" spans="8:9" x14ac:dyDescent="0.3">
      <c r="H139" s="161"/>
      <c r="I139" s="161"/>
    </row>
    <row r="140" spans="8:9" x14ac:dyDescent="0.3">
      <c r="H140" s="161"/>
      <c r="I140" s="161"/>
    </row>
    <row r="141" spans="8:9" x14ac:dyDescent="0.3">
      <c r="H141" s="161"/>
      <c r="I141" s="161"/>
    </row>
    <row r="142" spans="8:9" x14ac:dyDescent="0.3">
      <c r="H142" s="161"/>
      <c r="I142" s="161"/>
    </row>
    <row r="143" spans="8:9" x14ac:dyDescent="0.3">
      <c r="H143" s="161"/>
      <c r="I143" s="161"/>
    </row>
    <row r="144" spans="8:9" x14ac:dyDescent="0.3">
      <c r="H144" s="161"/>
      <c r="I144" s="161"/>
    </row>
    <row r="145" spans="8:9" x14ac:dyDescent="0.3">
      <c r="H145" s="161"/>
      <c r="I145" s="161"/>
    </row>
    <row r="146" spans="8:9" x14ac:dyDescent="0.3">
      <c r="H146" s="161"/>
      <c r="I146" s="161"/>
    </row>
    <row r="147" spans="8:9" x14ac:dyDescent="0.3">
      <c r="H147" s="161"/>
      <c r="I147" s="161"/>
    </row>
    <row r="148" spans="8:9" x14ac:dyDescent="0.3">
      <c r="H148" s="161"/>
      <c r="I148" s="161"/>
    </row>
    <row r="149" spans="8:9" x14ac:dyDescent="0.3">
      <c r="H149" s="161"/>
      <c r="I149" s="161"/>
    </row>
    <row r="150" spans="8:9" x14ac:dyDescent="0.3">
      <c r="H150" s="161"/>
      <c r="I150" s="161"/>
    </row>
    <row r="151" spans="8:9" x14ac:dyDescent="0.3">
      <c r="H151" s="161"/>
      <c r="I151" s="161"/>
    </row>
    <row r="152" spans="8:9" x14ac:dyDescent="0.3">
      <c r="H152" s="161"/>
      <c r="I152" s="161"/>
    </row>
    <row r="153" spans="8:9" x14ac:dyDescent="0.3">
      <c r="H153" s="161"/>
      <c r="I153" s="161"/>
    </row>
    <row r="154" spans="8:9" x14ac:dyDescent="0.3">
      <c r="H154" s="161"/>
      <c r="I154" s="161"/>
    </row>
    <row r="155" spans="8:9" x14ac:dyDescent="0.3">
      <c r="H155" s="161"/>
      <c r="I155" s="161"/>
    </row>
    <row r="156" spans="8:9" x14ac:dyDescent="0.3">
      <c r="H156" s="161"/>
      <c r="I156" s="161"/>
    </row>
    <row r="157" spans="8:9" x14ac:dyDescent="0.3">
      <c r="H157" s="161"/>
      <c r="I157" s="161"/>
    </row>
    <row r="158" spans="8:9" x14ac:dyDescent="0.3">
      <c r="H158" s="161"/>
      <c r="I158" s="161"/>
    </row>
    <row r="159" spans="8:9" x14ac:dyDescent="0.3">
      <c r="H159" s="161"/>
      <c r="I159" s="161"/>
    </row>
    <row r="160" spans="8:9" x14ac:dyDescent="0.3">
      <c r="H160" s="161"/>
      <c r="I160" s="161"/>
    </row>
    <row r="161" spans="8:9" x14ac:dyDescent="0.3">
      <c r="H161" s="161"/>
      <c r="I161" s="161"/>
    </row>
    <row r="162" spans="8:9" x14ac:dyDescent="0.3">
      <c r="H162" s="161"/>
      <c r="I162" s="161"/>
    </row>
    <row r="163" spans="8:9" x14ac:dyDescent="0.3">
      <c r="H163" s="161"/>
      <c r="I163" s="161"/>
    </row>
    <row r="164" spans="8:9" x14ac:dyDescent="0.3">
      <c r="H164" s="161"/>
      <c r="I164" s="161"/>
    </row>
    <row r="165" spans="8:9" x14ac:dyDescent="0.3">
      <c r="H165" s="161"/>
      <c r="I165" s="161"/>
    </row>
    <row r="166" spans="8:9" x14ac:dyDescent="0.3">
      <c r="H166" s="161"/>
      <c r="I166" s="161"/>
    </row>
    <row r="167" spans="8:9" x14ac:dyDescent="0.3">
      <c r="H167" s="161"/>
      <c r="I167" s="161"/>
    </row>
    <row r="168" spans="8:9" x14ac:dyDescent="0.3">
      <c r="H168" s="161"/>
      <c r="I168" s="161"/>
    </row>
    <row r="169" spans="8:9" x14ac:dyDescent="0.3">
      <c r="H169" s="161"/>
      <c r="I169" s="161"/>
    </row>
    <row r="170" spans="8:9" x14ac:dyDescent="0.3">
      <c r="H170" s="161"/>
      <c r="I170" s="161"/>
    </row>
    <row r="171" spans="8:9" x14ac:dyDescent="0.3">
      <c r="H171" s="161"/>
      <c r="I171" s="161"/>
    </row>
    <row r="172" spans="8:9" x14ac:dyDescent="0.3">
      <c r="H172" s="161"/>
      <c r="I172" s="161"/>
    </row>
    <row r="173" spans="8:9" x14ac:dyDescent="0.3">
      <c r="H173" s="161"/>
      <c r="I173" s="161"/>
    </row>
    <row r="174" spans="8:9" x14ac:dyDescent="0.3">
      <c r="H174" s="161"/>
      <c r="I174" s="161"/>
    </row>
    <row r="175" spans="8:9" x14ac:dyDescent="0.3">
      <c r="H175" s="161"/>
      <c r="I175" s="161"/>
    </row>
    <row r="176" spans="8:9" x14ac:dyDescent="0.3">
      <c r="H176" s="161"/>
      <c r="I176" s="161"/>
    </row>
    <row r="177" spans="8:9" x14ac:dyDescent="0.3">
      <c r="H177" s="161"/>
      <c r="I177" s="161"/>
    </row>
    <row r="178" spans="8:9" x14ac:dyDescent="0.3">
      <c r="H178" s="161"/>
      <c r="I178" s="161"/>
    </row>
    <row r="179" spans="8:9" x14ac:dyDescent="0.3">
      <c r="H179" s="161"/>
      <c r="I179" s="161"/>
    </row>
    <row r="180" spans="8:9" x14ac:dyDescent="0.3">
      <c r="H180" s="161"/>
      <c r="I180" s="161"/>
    </row>
    <row r="181" spans="8:9" x14ac:dyDescent="0.3">
      <c r="H181" s="161"/>
      <c r="I181" s="161"/>
    </row>
    <row r="182" spans="8:9" x14ac:dyDescent="0.3">
      <c r="H182" s="161"/>
      <c r="I182" s="161"/>
    </row>
    <row r="183" spans="8:9" x14ac:dyDescent="0.3">
      <c r="H183" s="161"/>
      <c r="I183" s="161"/>
    </row>
    <row r="184" spans="8:9" x14ac:dyDescent="0.3">
      <c r="H184" s="161"/>
      <c r="I184" s="161"/>
    </row>
    <row r="185" spans="8:9" x14ac:dyDescent="0.3">
      <c r="H185" s="161"/>
      <c r="I185" s="161"/>
    </row>
    <row r="186" spans="8:9" x14ac:dyDescent="0.3">
      <c r="H186" s="161"/>
      <c r="I186" s="161"/>
    </row>
    <row r="187" spans="8:9" x14ac:dyDescent="0.3">
      <c r="H187" s="161"/>
      <c r="I187" s="161"/>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6"/>
  <sheetViews>
    <sheetView showGridLines="0" tabSelected="1" topLeftCell="A12" zoomScale="57" zoomScaleNormal="57" zoomScaleSheetLayoutView="62" workbookViewId="0">
      <selection activeCell="B1" sqref="B1"/>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 customHeight="1" thickTop="1" x14ac:dyDescent="0.3">
      <c r="A3" s="218"/>
      <c r="B3" s="359" t="s">
        <v>170</v>
      </c>
      <c r="C3" s="359"/>
      <c r="D3" s="359"/>
      <c r="E3" s="359"/>
      <c r="F3" s="359"/>
      <c r="G3" s="57"/>
    </row>
    <row r="4" spans="1:16" ht="32.5" customHeight="1" x14ac:dyDescent="0.35">
      <c r="A4" s="90" t="s">
        <v>172</v>
      </c>
      <c r="B4" s="58">
        <v>5255097</v>
      </c>
      <c r="C4" s="58">
        <v>8427263</v>
      </c>
      <c r="D4" s="96">
        <v>1229.4000000000001</v>
      </c>
      <c r="E4" s="58">
        <v>234</v>
      </c>
      <c r="F4" s="58">
        <v>146</v>
      </c>
      <c r="G4" s="173"/>
      <c r="H4" s="24"/>
      <c r="I4" s="24"/>
      <c r="J4" s="8"/>
      <c r="N4" s="24"/>
      <c r="O4" s="24"/>
      <c r="P4" s="24"/>
    </row>
    <row r="5" spans="1:16" ht="30.5" customHeight="1" x14ac:dyDescent="0.35">
      <c r="A5" s="90" t="s">
        <v>173</v>
      </c>
      <c r="B5" s="58">
        <v>5258001</v>
      </c>
      <c r="C5" s="58">
        <v>8426858</v>
      </c>
      <c r="D5" s="96">
        <v>1230.0999999999999</v>
      </c>
      <c r="E5" s="58">
        <v>234</v>
      </c>
      <c r="F5" s="58">
        <v>146</v>
      </c>
      <c r="G5" s="173"/>
      <c r="H5" s="24"/>
      <c r="I5" s="24"/>
      <c r="J5" s="8"/>
      <c r="N5" s="24"/>
      <c r="O5" s="24"/>
      <c r="P5" s="24"/>
    </row>
    <row r="6" spans="1:16" ht="25.5" customHeight="1" x14ac:dyDescent="0.35">
      <c r="A6" s="90" t="s">
        <v>174</v>
      </c>
      <c r="B6" s="58">
        <v>5304304</v>
      </c>
      <c r="C6" s="58">
        <v>8514314</v>
      </c>
      <c r="D6" s="96">
        <v>1247.9000000000001</v>
      </c>
      <c r="E6" s="58">
        <v>235</v>
      </c>
      <c r="F6" s="58">
        <v>147</v>
      </c>
      <c r="G6" s="173"/>
      <c r="H6" s="24"/>
      <c r="I6" s="24"/>
      <c r="J6" s="8"/>
      <c r="N6" s="24"/>
      <c r="O6" s="24"/>
      <c r="P6" s="24"/>
    </row>
    <row r="7" spans="1:16" ht="32.5" customHeight="1" x14ac:dyDescent="0.35">
      <c r="A7" s="90" t="s">
        <v>175</v>
      </c>
      <c r="B7" s="58">
        <v>5303099</v>
      </c>
      <c r="C7" s="58">
        <v>8509905</v>
      </c>
      <c r="D7" s="96">
        <v>1247.9000000000001</v>
      </c>
      <c r="E7" s="58">
        <v>235</v>
      </c>
      <c r="F7" s="58">
        <v>147</v>
      </c>
      <c r="G7" s="173"/>
      <c r="H7" s="24"/>
      <c r="I7" s="24"/>
      <c r="J7" s="8"/>
    </row>
    <row r="8" spans="1:16" ht="32.5" customHeight="1" x14ac:dyDescent="0.35">
      <c r="A8" s="90" t="s">
        <v>176</v>
      </c>
      <c r="B8" s="58">
        <v>5276746</v>
      </c>
      <c r="C8" s="58">
        <v>8456559</v>
      </c>
      <c r="D8" s="96">
        <v>1242</v>
      </c>
      <c r="E8" s="58">
        <v>235</v>
      </c>
      <c r="F8" s="58">
        <v>147</v>
      </c>
      <c r="G8" s="173"/>
      <c r="H8" s="24"/>
      <c r="I8" s="24"/>
      <c r="J8" s="8"/>
    </row>
    <row r="9" spans="1:16" ht="32.5" customHeight="1" x14ac:dyDescent="0.35">
      <c r="A9" s="90" t="s">
        <v>177</v>
      </c>
      <c r="B9" s="58">
        <v>5332053</v>
      </c>
      <c r="C9" s="58">
        <v>8536893</v>
      </c>
      <c r="D9" s="96">
        <v>1254.2</v>
      </c>
      <c r="E9" s="58">
        <v>235</v>
      </c>
      <c r="F9" s="58">
        <v>147</v>
      </c>
      <c r="G9" s="173"/>
      <c r="H9" s="24"/>
      <c r="I9" s="24"/>
      <c r="J9" s="8"/>
    </row>
    <row r="10" spans="1:16" ht="32.5" customHeight="1" x14ac:dyDescent="0.35">
      <c r="A10" s="90" t="s">
        <v>178</v>
      </c>
      <c r="B10" s="58">
        <v>5355254</v>
      </c>
      <c r="C10" s="58">
        <v>8567525</v>
      </c>
      <c r="D10" s="96">
        <v>1260.4000000000001</v>
      </c>
      <c r="E10" s="58">
        <v>235</v>
      </c>
      <c r="F10" s="58">
        <v>147</v>
      </c>
      <c r="G10" s="173"/>
      <c r="H10" s="24"/>
      <c r="I10" s="24"/>
      <c r="J10" s="8"/>
    </row>
    <row r="11" spans="1:16" ht="32.5" customHeight="1" x14ac:dyDescent="0.35">
      <c r="A11" s="90" t="s">
        <v>179</v>
      </c>
      <c r="B11" s="58">
        <v>5390802</v>
      </c>
      <c r="C11" s="58">
        <v>8614302</v>
      </c>
      <c r="D11" s="96">
        <v>1267.7</v>
      </c>
      <c r="E11" s="58">
        <v>235</v>
      </c>
      <c r="F11" s="58">
        <v>147</v>
      </c>
      <c r="G11" s="173"/>
      <c r="H11" s="24"/>
      <c r="I11" s="24"/>
      <c r="J11" s="8"/>
    </row>
    <row r="12" spans="1:16" ht="32.5" customHeight="1" x14ac:dyDescent="0.35">
      <c r="A12" s="90" t="s">
        <v>180</v>
      </c>
      <c r="B12" s="58">
        <v>5425062</v>
      </c>
      <c r="C12" s="58">
        <v>8661094</v>
      </c>
      <c r="D12" s="96">
        <v>1275.5</v>
      </c>
      <c r="E12" s="58">
        <v>235</v>
      </c>
      <c r="F12" s="58">
        <v>147</v>
      </c>
      <c r="G12" s="173"/>
      <c r="H12" s="24"/>
      <c r="I12" s="24"/>
      <c r="J12" s="8"/>
    </row>
    <row r="13" spans="1:16" ht="32.5" customHeight="1" thickBot="1" x14ac:dyDescent="0.4">
      <c r="A13" s="174" t="s">
        <v>181</v>
      </c>
      <c r="B13" s="175">
        <v>5455850</v>
      </c>
      <c r="C13" s="175">
        <v>8704766</v>
      </c>
      <c r="D13" s="176">
        <v>1282.5</v>
      </c>
      <c r="E13" s="175">
        <v>235</v>
      </c>
      <c r="F13" s="175">
        <v>147</v>
      </c>
      <c r="G13" s="173"/>
      <c r="H13" s="24"/>
      <c r="I13" s="24"/>
      <c r="J13" s="8"/>
    </row>
    <row r="14" spans="1:16" ht="26.5" customHeight="1" thickTop="1" x14ac:dyDescent="0.35">
      <c r="A14" s="221" t="s">
        <v>196</v>
      </c>
      <c r="B14" s="222"/>
      <c r="C14" s="222"/>
      <c r="D14" s="223">
        <v>12537.6</v>
      </c>
      <c r="E14" s="224"/>
      <c r="F14" s="224"/>
      <c r="G14" s="173"/>
      <c r="H14" s="267"/>
      <c r="I14" s="24"/>
      <c r="J14" s="8"/>
    </row>
    <row r="15" spans="1:16" ht="26.5" customHeight="1" x14ac:dyDescent="0.35">
      <c r="A15" s="221" t="s">
        <v>162</v>
      </c>
      <c r="B15" s="222">
        <v>5335627</v>
      </c>
      <c r="C15" s="222">
        <v>8541948</v>
      </c>
      <c r="D15" s="223"/>
      <c r="E15" s="224"/>
      <c r="F15" s="224"/>
      <c r="G15" s="173"/>
      <c r="H15" s="268"/>
      <c r="I15" s="24"/>
      <c r="J15" s="8"/>
    </row>
    <row r="16" spans="1:16" ht="26.5" customHeight="1" thickBot="1" x14ac:dyDescent="0.4">
      <c r="A16" s="227" t="s">
        <v>163</v>
      </c>
      <c r="B16" s="228"/>
      <c r="C16" s="229"/>
      <c r="D16" s="230"/>
      <c r="E16" s="228">
        <v>235</v>
      </c>
      <c r="F16" s="228">
        <v>147</v>
      </c>
      <c r="G16" s="173"/>
      <c r="H16" s="268"/>
      <c r="I16" s="24"/>
      <c r="J16" s="8"/>
    </row>
    <row r="17" spans="1:12" ht="38" customHeight="1" thickTop="1" x14ac:dyDescent="0.3">
      <c r="A17" s="220"/>
      <c r="B17" s="359" t="s">
        <v>171</v>
      </c>
      <c r="C17" s="359"/>
      <c r="D17" s="359"/>
      <c r="E17" s="359"/>
      <c r="F17" s="359"/>
      <c r="G17" s="173"/>
      <c r="H17" s="268"/>
      <c r="I17" s="24"/>
      <c r="J17" s="8"/>
    </row>
    <row r="18" spans="1:12" ht="38" customHeight="1" x14ac:dyDescent="0.35">
      <c r="A18" s="90" t="s">
        <v>182</v>
      </c>
      <c r="B18" s="58">
        <v>5472602</v>
      </c>
      <c r="C18" s="58">
        <v>8727462</v>
      </c>
      <c r="D18" s="96">
        <v>1443.6</v>
      </c>
      <c r="E18" s="58">
        <v>264</v>
      </c>
      <c r="F18" s="58">
        <v>165</v>
      </c>
      <c r="G18" s="320"/>
      <c r="H18" s="268"/>
      <c r="I18" s="24"/>
      <c r="J18" s="8"/>
    </row>
    <row r="19" spans="1:12" ht="38" customHeight="1" x14ac:dyDescent="0.35">
      <c r="A19" s="90" t="s">
        <v>184</v>
      </c>
      <c r="B19" s="58">
        <v>5483200</v>
      </c>
      <c r="C19" s="58">
        <v>8739157</v>
      </c>
      <c r="D19" s="96">
        <v>1438.5</v>
      </c>
      <c r="E19" s="58">
        <v>262</v>
      </c>
      <c r="F19" s="58">
        <v>165</v>
      </c>
      <c r="G19" s="173"/>
      <c r="H19" s="268"/>
      <c r="I19" s="24"/>
      <c r="J19" s="8"/>
    </row>
    <row r="20" spans="1:12" ht="38" customHeight="1" x14ac:dyDescent="0.35">
      <c r="A20" s="90" t="s">
        <v>211</v>
      </c>
      <c r="B20" s="58">
        <v>5633779</v>
      </c>
      <c r="C20" s="58">
        <v>8960471</v>
      </c>
      <c r="D20" s="96">
        <v>1281.7</v>
      </c>
      <c r="E20" s="58">
        <v>227</v>
      </c>
      <c r="F20" s="58">
        <v>143</v>
      </c>
      <c r="G20" s="173"/>
      <c r="H20" s="268"/>
      <c r="I20" s="24"/>
      <c r="J20" s="8"/>
    </row>
    <row r="21" spans="1:12" ht="38" customHeight="1" x14ac:dyDescent="0.35">
      <c r="A21" s="90" t="s">
        <v>173</v>
      </c>
      <c r="B21" s="58">
        <v>5609057</v>
      </c>
      <c r="C21" s="58">
        <v>8920845</v>
      </c>
      <c r="D21" s="96">
        <v>1371.1</v>
      </c>
      <c r="E21" s="58">
        <v>244</v>
      </c>
      <c r="F21" s="58">
        <v>154</v>
      </c>
      <c r="G21" s="173"/>
      <c r="H21" s="268"/>
      <c r="I21" s="24"/>
      <c r="J21" s="8"/>
    </row>
    <row r="22" spans="1:12" s="151" customFormat="1" ht="32.5" customHeight="1" x14ac:dyDescent="0.3">
      <c r="A22" s="90" t="s">
        <v>174</v>
      </c>
      <c r="B22" s="58">
        <v>5558004</v>
      </c>
      <c r="C22" s="58">
        <v>8833568</v>
      </c>
      <c r="D22" s="96">
        <v>1381.3</v>
      </c>
      <c r="E22" s="58">
        <v>249</v>
      </c>
      <c r="F22" s="58">
        <v>156</v>
      </c>
      <c r="G22" s="177"/>
      <c r="H22" s="269"/>
      <c r="I22" s="178"/>
      <c r="J22" s="179"/>
    </row>
    <row r="23" spans="1:12" s="151" customFormat="1" ht="32.5" customHeight="1" thickBot="1" x14ac:dyDescent="0.35">
      <c r="A23" s="174" t="s">
        <v>175</v>
      </c>
      <c r="B23" s="175">
        <v>5507519</v>
      </c>
      <c r="C23" s="175">
        <v>8745866</v>
      </c>
      <c r="D23" s="176">
        <v>1380.8</v>
      </c>
      <c r="E23" s="175">
        <v>251</v>
      </c>
      <c r="F23" s="175">
        <v>158</v>
      </c>
      <c r="G23" s="177"/>
      <c r="H23" s="269"/>
      <c r="I23" s="178"/>
      <c r="J23" s="179"/>
    </row>
    <row r="24" spans="1:12" ht="26.5" customHeight="1" thickTop="1" x14ac:dyDescent="0.2">
      <c r="A24" s="221" t="s">
        <v>197</v>
      </c>
      <c r="B24" s="222"/>
      <c r="C24" s="222"/>
      <c r="D24" s="223">
        <v>8297</v>
      </c>
      <c r="E24" s="224"/>
      <c r="F24" s="224"/>
      <c r="G24" s="173"/>
      <c r="H24" s="267"/>
      <c r="I24" s="24"/>
      <c r="J24" s="8"/>
      <c r="L24" s="151"/>
    </row>
    <row r="25" spans="1:12" ht="26.5" customHeight="1" x14ac:dyDescent="0.2">
      <c r="A25" s="221" t="s">
        <v>160</v>
      </c>
      <c r="B25" s="222">
        <v>5544027</v>
      </c>
      <c r="C25" s="222">
        <v>8821228</v>
      </c>
      <c r="D25" s="223"/>
      <c r="E25" s="224"/>
      <c r="F25" s="224"/>
      <c r="G25" s="173"/>
      <c r="H25" s="268"/>
      <c r="I25" s="24"/>
      <c r="J25" s="8"/>
      <c r="L25" s="151"/>
    </row>
    <row r="26" spans="1:12" ht="26.5" customHeight="1" thickBot="1" x14ac:dyDescent="0.25">
      <c r="A26" s="227" t="s">
        <v>161</v>
      </c>
      <c r="B26" s="228"/>
      <c r="C26" s="229"/>
      <c r="D26" s="230"/>
      <c r="E26" s="228">
        <v>249</v>
      </c>
      <c r="F26" s="228">
        <v>157</v>
      </c>
      <c r="G26" s="173"/>
      <c r="H26" s="268"/>
      <c r="I26" s="24"/>
      <c r="J26" s="8"/>
      <c r="L26" s="151"/>
    </row>
    <row r="27" spans="1:12" ht="13" customHeight="1" thickTop="1" x14ac:dyDescent="0.3">
      <c r="A27" s="361"/>
      <c r="B27" s="361"/>
      <c r="C27" s="361"/>
      <c r="D27" s="361"/>
      <c r="E27" s="361"/>
      <c r="F27" s="361"/>
      <c r="G27" s="173"/>
      <c r="H27" s="268"/>
      <c r="I27" s="24"/>
      <c r="J27" s="8"/>
      <c r="L27" s="151"/>
    </row>
    <row r="28" spans="1:12" ht="95.5" customHeight="1" x14ac:dyDescent="0.2">
      <c r="A28" s="352" t="s">
        <v>204</v>
      </c>
      <c r="B28" s="352"/>
      <c r="C28" s="352"/>
      <c r="D28" s="352"/>
      <c r="E28" s="352"/>
      <c r="F28" s="352"/>
      <c r="H28" s="270"/>
      <c r="L28" s="151"/>
    </row>
    <row r="29" spans="1:12" ht="114" customHeight="1" x14ac:dyDescent="0.2">
      <c r="A29" s="360" t="s">
        <v>217</v>
      </c>
      <c r="B29" s="360"/>
      <c r="C29" s="360"/>
      <c r="D29" s="360"/>
      <c r="E29" s="360"/>
      <c r="F29" s="360"/>
      <c r="H29" s="270"/>
      <c r="L29" s="151"/>
    </row>
    <row r="30" spans="1:12" ht="26" customHeight="1" x14ac:dyDescent="0.3">
      <c r="A30" s="136" t="str">
        <f>+INDICE!B10</f>
        <v xml:space="preserve"> Lettura dati 24 luglio 2023</v>
      </c>
      <c r="B30" s="6"/>
      <c r="E30" s="53"/>
      <c r="L30" s="151"/>
    </row>
    <row r="31" spans="1:12" x14ac:dyDescent="0.2">
      <c r="L31" s="151"/>
    </row>
    <row r="32" spans="1:12" x14ac:dyDescent="0.2">
      <c r="B32" s="4"/>
      <c r="L32" s="151"/>
    </row>
    <row r="33" spans="2:12" x14ac:dyDescent="0.2">
      <c r="B33" s="4"/>
      <c r="L33" s="151"/>
    </row>
    <row r="34" spans="2:12" x14ac:dyDescent="0.2">
      <c r="B34" s="4"/>
      <c r="L34" s="151"/>
    </row>
    <row r="35" spans="2:12" x14ac:dyDescent="0.2">
      <c r="B35" s="4"/>
      <c r="L35" s="151"/>
    </row>
    <row r="36" spans="2:12" x14ac:dyDescent="0.2">
      <c r="B36" s="4"/>
      <c r="L36" s="151"/>
    </row>
    <row r="37" spans="2:12" x14ac:dyDescent="0.2">
      <c r="B37" s="4"/>
      <c r="L37" s="151"/>
    </row>
    <row r="38" spans="2:12" x14ac:dyDescent="0.2">
      <c r="B38" s="4"/>
      <c r="L38" s="151"/>
    </row>
    <row r="39" spans="2:12" x14ac:dyDescent="0.2">
      <c r="B39" s="4"/>
      <c r="L39" s="151"/>
    </row>
    <row r="40" spans="2:12" x14ac:dyDescent="0.2">
      <c r="B40" s="4"/>
      <c r="L40" s="151"/>
    </row>
    <row r="41" spans="2:12" x14ac:dyDescent="0.2">
      <c r="B41" s="4"/>
      <c r="L41" s="151"/>
    </row>
    <row r="42" spans="2:12" x14ac:dyDescent="0.2">
      <c r="B42" s="4"/>
      <c r="L42" s="151"/>
    </row>
    <row r="43" spans="2:12" x14ac:dyDescent="0.2">
      <c r="B43" s="4"/>
      <c r="L43" s="151"/>
    </row>
    <row r="44" spans="2:12" x14ac:dyDescent="0.2">
      <c r="B44" s="4"/>
      <c r="L44" s="151"/>
    </row>
    <row r="45" spans="2:12" x14ac:dyDescent="0.35">
      <c r="B45" s="4"/>
    </row>
    <row r="46" spans="2:12" x14ac:dyDescent="0.35">
      <c r="B46" s="4"/>
    </row>
  </sheetData>
  <mergeCells count="5">
    <mergeCell ref="A28:F28"/>
    <mergeCell ref="B17:F17"/>
    <mergeCell ref="B3:F3"/>
    <mergeCell ref="A29:F29"/>
    <mergeCell ref="A27:F27"/>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tabSelected="1" view="pageBreakPreview" topLeftCell="A9" zoomScale="62"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133</v>
      </c>
      <c r="B1" s="87"/>
      <c r="C1" s="87"/>
      <c r="D1" s="87"/>
      <c r="E1" s="87"/>
      <c r="F1" s="87"/>
      <c r="G1" s="87"/>
      <c r="H1" s="87"/>
      <c r="I1" s="87"/>
      <c r="J1" s="49"/>
      <c r="K1" s="49"/>
      <c r="L1" s="93"/>
      <c r="M1" s="93"/>
      <c r="N1" s="93"/>
      <c r="O1" s="93"/>
      <c r="P1" s="93"/>
      <c r="Q1" s="93"/>
      <c r="R1" s="93"/>
      <c r="S1" s="93"/>
    </row>
    <row r="2" spans="1:19" ht="43.5" customHeight="1" thickTop="1" x14ac:dyDescent="0.35">
      <c r="A2" s="181"/>
      <c r="B2" s="367" t="s">
        <v>36</v>
      </c>
      <c r="C2" s="367"/>
      <c r="D2" s="367"/>
      <c r="E2" s="367"/>
      <c r="F2" s="367"/>
      <c r="G2" s="367"/>
      <c r="H2" s="367"/>
      <c r="I2" s="367"/>
      <c r="J2" s="367"/>
      <c r="K2" s="367"/>
      <c r="L2" s="146"/>
      <c r="M2" s="146"/>
      <c r="N2" s="146"/>
      <c r="O2" s="146"/>
      <c r="P2" s="146"/>
      <c r="Q2" s="146"/>
    </row>
    <row r="3" spans="1:19" ht="19.5" customHeight="1" x14ac:dyDescent="0.35">
      <c r="A3" s="365" t="s">
        <v>31</v>
      </c>
      <c r="B3" s="363" t="s">
        <v>3</v>
      </c>
      <c r="C3" s="364"/>
      <c r="D3" s="363" t="s">
        <v>22</v>
      </c>
      <c r="E3" s="364"/>
      <c r="F3" s="363" t="s">
        <v>23</v>
      </c>
      <c r="G3" s="364"/>
      <c r="H3" s="363" t="s">
        <v>70</v>
      </c>
      <c r="I3" s="364"/>
      <c r="J3" s="363" t="s">
        <v>86</v>
      </c>
      <c r="K3" s="364"/>
    </row>
    <row r="4" spans="1:19" ht="76.5" customHeight="1" thickBot="1" x14ac:dyDescent="0.4">
      <c r="A4" s="366"/>
      <c r="B4" s="59" t="s">
        <v>114</v>
      </c>
      <c r="C4" s="59" t="s">
        <v>96</v>
      </c>
      <c r="D4" s="59" t="s">
        <v>114</v>
      </c>
      <c r="E4" s="59" t="s">
        <v>96</v>
      </c>
      <c r="F4" s="59" t="s">
        <v>114</v>
      </c>
      <c r="G4" s="59" t="s">
        <v>96</v>
      </c>
      <c r="H4" s="59" t="s">
        <v>114</v>
      </c>
      <c r="I4" s="59" t="s">
        <v>96</v>
      </c>
      <c r="J4" s="59" t="s">
        <v>114</v>
      </c>
      <c r="K4" s="59" t="s">
        <v>96</v>
      </c>
    </row>
    <row r="5" spans="1:19" ht="21.5" customHeight="1" thickTop="1" x14ac:dyDescent="0.35">
      <c r="A5" s="112" t="s">
        <v>24</v>
      </c>
      <c r="B5" s="58">
        <v>2649948</v>
      </c>
      <c r="C5" s="58">
        <v>130</v>
      </c>
      <c r="D5" s="58">
        <v>2654370</v>
      </c>
      <c r="E5" s="58">
        <v>130</v>
      </c>
      <c r="F5" s="58">
        <v>2673778</v>
      </c>
      <c r="G5" s="58">
        <v>130</v>
      </c>
      <c r="H5" s="58">
        <v>2675836</v>
      </c>
      <c r="I5" s="58">
        <v>130</v>
      </c>
      <c r="J5" s="58">
        <v>2668266</v>
      </c>
      <c r="K5" s="58">
        <v>131</v>
      </c>
    </row>
    <row r="6" spans="1:19" ht="21.75" customHeight="1" x14ac:dyDescent="0.35">
      <c r="A6" s="112" t="s">
        <v>25</v>
      </c>
      <c r="B6" s="58">
        <v>2128894</v>
      </c>
      <c r="C6" s="58">
        <v>280</v>
      </c>
      <c r="D6" s="58">
        <v>2128470</v>
      </c>
      <c r="E6" s="58">
        <v>281</v>
      </c>
      <c r="F6" s="58">
        <v>2144696</v>
      </c>
      <c r="G6" s="58">
        <v>281</v>
      </c>
      <c r="H6" s="58">
        <v>2141498</v>
      </c>
      <c r="I6" s="58">
        <v>282</v>
      </c>
      <c r="J6" s="58">
        <v>2129162</v>
      </c>
      <c r="K6" s="58">
        <v>282</v>
      </c>
    </row>
    <row r="7" spans="1:19" ht="21.75" customHeight="1" x14ac:dyDescent="0.35">
      <c r="A7" s="112" t="s">
        <v>26</v>
      </c>
      <c r="B7" s="58">
        <v>403556</v>
      </c>
      <c r="C7" s="58">
        <v>537</v>
      </c>
      <c r="D7" s="58">
        <v>402904</v>
      </c>
      <c r="E7" s="58">
        <v>538</v>
      </c>
      <c r="F7" s="58">
        <v>410849</v>
      </c>
      <c r="G7" s="58">
        <v>540</v>
      </c>
      <c r="H7" s="58">
        <v>410692</v>
      </c>
      <c r="I7" s="58">
        <v>540</v>
      </c>
      <c r="J7" s="58">
        <v>405646</v>
      </c>
      <c r="K7" s="58">
        <v>541</v>
      </c>
    </row>
    <row r="8" spans="1:19" ht="21.75" customHeight="1" x14ac:dyDescent="0.35">
      <c r="A8" s="112" t="s">
        <v>27</v>
      </c>
      <c r="B8" s="58">
        <v>59459</v>
      </c>
      <c r="C8" s="58">
        <v>914</v>
      </c>
      <c r="D8" s="58">
        <v>59197</v>
      </c>
      <c r="E8" s="58">
        <v>915</v>
      </c>
      <c r="F8" s="58">
        <v>61263</v>
      </c>
      <c r="G8" s="58">
        <v>918</v>
      </c>
      <c r="H8" s="58">
        <v>61338</v>
      </c>
      <c r="I8" s="58">
        <v>918</v>
      </c>
      <c r="J8" s="58">
        <v>60233</v>
      </c>
      <c r="K8" s="58">
        <v>919</v>
      </c>
    </row>
    <row r="9" spans="1:19" ht="21.75" customHeight="1" x14ac:dyDescent="0.35">
      <c r="A9" s="112" t="s">
        <v>28</v>
      </c>
      <c r="B9" s="58">
        <v>10039</v>
      </c>
      <c r="C9" s="58">
        <v>1181</v>
      </c>
      <c r="D9" s="58">
        <v>9916</v>
      </c>
      <c r="E9" s="58">
        <v>1184</v>
      </c>
      <c r="F9" s="58">
        <v>10432</v>
      </c>
      <c r="G9" s="58">
        <v>1189</v>
      </c>
      <c r="H9" s="58">
        <v>10427</v>
      </c>
      <c r="I9" s="58">
        <v>1191</v>
      </c>
      <c r="J9" s="58">
        <v>10182</v>
      </c>
      <c r="K9" s="58">
        <v>1192</v>
      </c>
    </row>
    <row r="10" spans="1:19" ht="21.75" customHeight="1" x14ac:dyDescent="0.35">
      <c r="A10" s="112" t="s">
        <v>29</v>
      </c>
      <c r="B10" s="58">
        <v>3201</v>
      </c>
      <c r="C10" s="58">
        <v>1571</v>
      </c>
      <c r="D10" s="58">
        <v>3144</v>
      </c>
      <c r="E10" s="58">
        <v>1575</v>
      </c>
      <c r="F10" s="58">
        <v>3286</v>
      </c>
      <c r="G10" s="58">
        <v>1581</v>
      </c>
      <c r="H10" s="58">
        <v>3308</v>
      </c>
      <c r="I10" s="58">
        <v>1580</v>
      </c>
      <c r="J10" s="58">
        <v>3257</v>
      </c>
      <c r="K10" s="58">
        <v>1584</v>
      </c>
    </row>
    <row r="11" spans="1:19" ht="35" customHeight="1" thickBot="1" x14ac:dyDescent="0.4">
      <c r="A11" s="61" t="s">
        <v>54</v>
      </c>
      <c r="B11" s="113">
        <v>5255097</v>
      </c>
      <c r="C11" s="113">
        <v>234</v>
      </c>
      <c r="D11" s="113">
        <v>5258001</v>
      </c>
      <c r="E11" s="113">
        <v>234</v>
      </c>
      <c r="F11" s="113">
        <v>5304304</v>
      </c>
      <c r="G11" s="113">
        <v>235</v>
      </c>
      <c r="H11" s="113">
        <v>5303099</v>
      </c>
      <c r="I11" s="113">
        <v>235</v>
      </c>
      <c r="J11" s="113">
        <v>5276746</v>
      </c>
      <c r="K11" s="113">
        <v>235</v>
      </c>
      <c r="L11" s="93"/>
      <c r="M11" s="93"/>
      <c r="N11" s="93"/>
      <c r="O11" s="93"/>
      <c r="P11" s="93"/>
      <c r="Q11" s="93"/>
    </row>
    <row r="12" spans="1:19" ht="8.5" customHeight="1" thickTop="1" x14ac:dyDescent="0.35">
      <c r="B12" s="148"/>
      <c r="C12" s="148"/>
      <c r="D12" s="148"/>
      <c r="E12" s="148"/>
      <c r="F12" s="148"/>
      <c r="G12" s="148"/>
      <c r="H12" s="148"/>
      <c r="I12" s="148"/>
      <c r="J12" s="148"/>
      <c r="K12" s="148"/>
      <c r="L12" s="149"/>
      <c r="M12" s="149"/>
      <c r="N12" s="149"/>
      <c r="O12" s="149"/>
      <c r="P12" s="149"/>
      <c r="Q12" s="149"/>
    </row>
    <row r="13" spans="1:19" ht="9" customHeight="1" x14ac:dyDescent="0.35">
      <c r="B13" s="6"/>
      <c r="C13" s="6"/>
      <c r="D13" s="5"/>
      <c r="E13" s="5"/>
      <c r="F13" s="5"/>
    </row>
    <row r="14" spans="1:19" s="3" customFormat="1" x14ac:dyDescent="0.35">
      <c r="A14" s="1"/>
      <c r="B14" s="93"/>
      <c r="C14" s="152"/>
      <c r="D14" s="147"/>
      <c r="E14" s="147"/>
      <c r="F14" s="147"/>
      <c r="G14" s="147"/>
      <c r="H14" s="147"/>
      <c r="I14" s="147"/>
      <c r="J14" s="147"/>
      <c r="K14" s="147"/>
    </row>
    <row r="15" spans="1:19" s="151" customFormat="1" ht="37.5" customHeight="1" x14ac:dyDescent="0.25">
      <c r="A15" s="180"/>
      <c r="B15" s="368" t="s">
        <v>36</v>
      </c>
      <c r="C15" s="368"/>
      <c r="D15" s="368"/>
      <c r="E15" s="368"/>
      <c r="F15" s="368"/>
      <c r="G15" s="368"/>
      <c r="H15" s="368"/>
      <c r="I15" s="368"/>
      <c r="J15" s="368"/>
      <c r="K15" s="368"/>
      <c r="L15" s="150"/>
      <c r="M15" s="150"/>
      <c r="N15" s="150"/>
      <c r="O15" s="150"/>
      <c r="P15" s="150"/>
      <c r="Q15" s="150"/>
    </row>
    <row r="16" spans="1:19" ht="21.5" customHeight="1" x14ac:dyDescent="0.35">
      <c r="A16" s="365" t="s">
        <v>31</v>
      </c>
      <c r="B16" s="363" t="s">
        <v>88</v>
      </c>
      <c r="C16" s="364"/>
      <c r="D16" s="363" t="s">
        <v>116</v>
      </c>
      <c r="E16" s="364"/>
      <c r="F16" s="363" t="s">
        <v>119</v>
      </c>
      <c r="G16" s="364"/>
      <c r="H16" s="363" t="s">
        <v>120</v>
      </c>
      <c r="I16" s="364"/>
      <c r="J16" s="363" t="s">
        <v>123</v>
      </c>
      <c r="K16" s="364"/>
    </row>
    <row r="17" spans="1:13" ht="63" customHeight="1" thickBot="1" x14ac:dyDescent="0.4">
      <c r="A17" s="366"/>
      <c r="B17" s="59" t="s">
        <v>114</v>
      </c>
      <c r="C17" s="59" t="s">
        <v>96</v>
      </c>
      <c r="D17" s="59" t="s">
        <v>114</v>
      </c>
      <c r="E17" s="59" t="s">
        <v>96</v>
      </c>
      <c r="F17" s="59" t="s">
        <v>114</v>
      </c>
      <c r="G17" s="59" t="s">
        <v>96</v>
      </c>
      <c r="H17" s="59" t="s">
        <v>114</v>
      </c>
      <c r="I17" s="59" t="s">
        <v>96</v>
      </c>
      <c r="J17" s="59" t="s">
        <v>114</v>
      </c>
      <c r="K17" s="59" t="s">
        <v>96</v>
      </c>
    </row>
    <row r="18" spans="1:13" ht="21.5" customHeight="1" thickTop="1" x14ac:dyDescent="0.35">
      <c r="A18" s="112" t="s">
        <v>24</v>
      </c>
      <c r="B18" s="58">
        <v>2704043</v>
      </c>
      <c r="C18" s="58">
        <v>131</v>
      </c>
      <c r="D18" s="58">
        <v>2721121</v>
      </c>
      <c r="E18" s="58">
        <v>131</v>
      </c>
      <c r="F18" s="58">
        <v>2746854</v>
      </c>
      <c r="G18" s="58">
        <v>131</v>
      </c>
      <c r="H18" s="58">
        <v>2771289</v>
      </c>
      <c r="I18" s="58">
        <v>131</v>
      </c>
      <c r="J18" s="58">
        <v>2792294</v>
      </c>
      <c r="K18" s="58">
        <v>131</v>
      </c>
    </row>
    <row r="19" spans="1:13" ht="21.5" customHeight="1" x14ac:dyDescent="0.35">
      <c r="A19" s="112" t="s">
        <v>25</v>
      </c>
      <c r="B19" s="58">
        <v>2144407</v>
      </c>
      <c r="C19" s="58">
        <v>282</v>
      </c>
      <c r="D19" s="58">
        <v>2149717</v>
      </c>
      <c r="E19" s="58">
        <v>283</v>
      </c>
      <c r="F19" s="58">
        <v>2158408</v>
      </c>
      <c r="G19" s="58">
        <v>283</v>
      </c>
      <c r="H19" s="58">
        <v>2166224</v>
      </c>
      <c r="I19" s="58">
        <v>283</v>
      </c>
      <c r="J19" s="58">
        <v>2173652</v>
      </c>
      <c r="K19" s="58">
        <v>283</v>
      </c>
    </row>
    <row r="20" spans="1:13" ht="21.5" customHeight="1" x14ac:dyDescent="0.35">
      <c r="A20" s="112" t="s">
        <v>26</v>
      </c>
      <c r="B20" s="58">
        <v>409007</v>
      </c>
      <c r="C20" s="58">
        <v>542</v>
      </c>
      <c r="D20" s="58">
        <v>409557</v>
      </c>
      <c r="E20" s="58">
        <v>542</v>
      </c>
      <c r="F20" s="58">
        <v>410438</v>
      </c>
      <c r="G20" s="58">
        <v>542</v>
      </c>
      <c r="H20" s="58">
        <v>411916</v>
      </c>
      <c r="I20" s="58">
        <v>543</v>
      </c>
      <c r="J20" s="58">
        <v>413677</v>
      </c>
      <c r="K20" s="58">
        <v>544</v>
      </c>
    </row>
    <row r="21" spans="1:13" ht="21.5" customHeight="1" x14ac:dyDescent="0.35">
      <c r="A21" s="112" t="s">
        <v>27</v>
      </c>
      <c r="B21" s="58">
        <v>60923</v>
      </c>
      <c r="C21" s="58">
        <v>921</v>
      </c>
      <c r="D21" s="58">
        <v>61040</v>
      </c>
      <c r="E21" s="58">
        <v>921</v>
      </c>
      <c r="F21" s="58">
        <v>61265</v>
      </c>
      <c r="G21" s="58">
        <v>922</v>
      </c>
      <c r="H21" s="58">
        <v>61702</v>
      </c>
      <c r="I21" s="58">
        <v>923</v>
      </c>
      <c r="J21" s="58">
        <v>62202</v>
      </c>
      <c r="K21" s="58">
        <v>924</v>
      </c>
    </row>
    <row r="22" spans="1:13" ht="21.5" customHeight="1" x14ac:dyDescent="0.35">
      <c r="A22" s="112" t="s">
        <v>28</v>
      </c>
      <c r="B22" s="58">
        <v>10380</v>
      </c>
      <c r="C22" s="58">
        <v>1194</v>
      </c>
      <c r="D22" s="58">
        <v>10471</v>
      </c>
      <c r="E22" s="58">
        <v>1195</v>
      </c>
      <c r="F22" s="58">
        <v>10474</v>
      </c>
      <c r="G22" s="58">
        <v>1194</v>
      </c>
      <c r="H22" s="58">
        <v>10524</v>
      </c>
      <c r="I22" s="58">
        <v>1195</v>
      </c>
      <c r="J22" s="58">
        <v>10583</v>
      </c>
      <c r="K22" s="58">
        <v>1196</v>
      </c>
    </row>
    <row r="23" spans="1:13" ht="21.5" customHeight="1" x14ac:dyDescent="0.35">
      <c r="A23" s="112" t="s">
        <v>29</v>
      </c>
      <c r="B23" s="58">
        <v>3293</v>
      </c>
      <c r="C23" s="58">
        <v>1584</v>
      </c>
      <c r="D23" s="58">
        <v>3348</v>
      </c>
      <c r="E23" s="58">
        <v>1592</v>
      </c>
      <c r="F23" s="58">
        <v>3363</v>
      </c>
      <c r="G23" s="58">
        <v>1591</v>
      </c>
      <c r="H23" s="58">
        <v>3407</v>
      </c>
      <c r="I23" s="58">
        <v>1598</v>
      </c>
      <c r="J23" s="58">
        <v>3442</v>
      </c>
      <c r="K23" s="58">
        <v>1597</v>
      </c>
    </row>
    <row r="24" spans="1:13" ht="42" customHeight="1" thickBot="1" x14ac:dyDescent="0.4">
      <c r="A24" s="61" t="s">
        <v>54</v>
      </c>
      <c r="B24" s="113">
        <v>5332053</v>
      </c>
      <c r="C24" s="113">
        <v>235</v>
      </c>
      <c r="D24" s="113">
        <v>5355254</v>
      </c>
      <c r="E24" s="113">
        <v>235</v>
      </c>
      <c r="F24" s="113">
        <v>5390802</v>
      </c>
      <c r="G24" s="113">
        <v>235</v>
      </c>
      <c r="H24" s="113">
        <v>5425062</v>
      </c>
      <c r="I24" s="113">
        <v>235</v>
      </c>
      <c r="J24" s="113">
        <v>5455850</v>
      </c>
      <c r="K24" s="113">
        <v>235</v>
      </c>
    </row>
    <row r="25" spans="1:13" ht="63" customHeight="1" thickTop="1" x14ac:dyDescent="0.35">
      <c r="A25" s="362" t="s">
        <v>205</v>
      </c>
      <c r="B25" s="362"/>
      <c r="C25" s="362"/>
      <c r="D25" s="362"/>
      <c r="E25" s="362"/>
      <c r="F25" s="362"/>
      <c r="G25" s="362"/>
      <c r="H25" s="362"/>
      <c r="I25" s="362"/>
      <c r="J25" s="362"/>
      <c r="K25" s="362"/>
      <c r="L25" s="149"/>
      <c r="M25" s="149"/>
    </row>
    <row r="26" spans="1:13" ht="30" customHeight="1" x14ac:dyDescent="0.3">
      <c r="A26" s="54" t="str">
        <f>+INDICE!B10</f>
        <v xml:space="preserve"> Lettura dati 24 luglio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31"/>
  <sheetViews>
    <sheetView showGridLines="0" tabSelected="1" view="pageBreakPreview" zoomScale="57" zoomScaleNormal="58" zoomScaleSheetLayoutView="57" workbookViewId="0">
      <selection activeCell="B1" sqref="B1"/>
    </sheetView>
  </sheetViews>
  <sheetFormatPr defaultColWidth="13.26953125" defaultRowHeight="10" x14ac:dyDescent="0.35"/>
  <cols>
    <col min="1" max="1" width="30" style="1" customWidth="1"/>
    <col min="2" max="2" width="16.089843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185</v>
      </c>
      <c r="B1" s="87"/>
      <c r="C1" s="87"/>
      <c r="D1" s="87"/>
      <c r="E1" s="87"/>
      <c r="F1" s="87"/>
      <c r="G1" s="87"/>
      <c r="H1" s="87"/>
      <c r="I1" s="87"/>
      <c r="J1" s="87"/>
      <c r="K1" s="87"/>
      <c r="L1" s="87"/>
      <c r="M1" s="87"/>
      <c r="N1" s="93"/>
      <c r="O1" s="93"/>
      <c r="P1" s="93"/>
      <c r="Q1" s="93"/>
      <c r="R1" s="93"/>
      <c r="S1" s="93"/>
    </row>
    <row r="2" spans="1:19" ht="43.5" customHeight="1" thickTop="1" x14ac:dyDescent="0.35">
      <c r="A2" s="182"/>
      <c r="B2" s="367" t="s">
        <v>36</v>
      </c>
      <c r="C2" s="367"/>
      <c r="D2" s="367"/>
      <c r="E2" s="367"/>
      <c r="F2" s="367"/>
      <c r="G2" s="367"/>
      <c r="H2" s="367"/>
      <c r="I2" s="367"/>
      <c r="J2" s="367"/>
      <c r="K2" s="367"/>
      <c r="L2" s="367"/>
      <c r="M2" s="367"/>
      <c r="N2" s="146"/>
      <c r="O2" s="146"/>
      <c r="P2" s="146"/>
      <c r="Q2" s="146"/>
    </row>
    <row r="3" spans="1:19" ht="19.5" customHeight="1" x14ac:dyDescent="0.35">
      <c r="A3" s="365" t="s">
        <v>31</v>
      </c>
      <c r="B3" s="363" t="s">
        <v>131</v>
      </c>
      <c r="C3" s="364"/>
      <c r="D3" s="363" t="s">
        <v>198</v>
      </c>
      <c r="E3" s="364"/>
      <c r="F3" s="363" t="s">
        <v>207</v>
      </c>
      <c r="G3" s="364"/>
      <c r="H3" s="363" t="s">
        <v>214</v>
      </c>
      <c r="I3" s="364"/>
      <c r="J3" s="363" t="s">
        <v>219</v>
      </c>
      <c r="K3" s="364"/>
      <c r="L3" s="363" t="s">
        <v>225</v>
      </c>
      <c r="M3" s="364"/>
    </row>
    <row r="4" spans="1:19" ht="76.5" customHeight="1" thickBot="1" x14ac:dyDescent="0.4">
      <c r="A4" s="366"/>
      <c r="B4" s="59" t="s">
        <v>114</v>
      </c>
      <c r="C4" s="59" t="s">
        <v>96</v>
      </c>
      <c r="D4" s="59" t="s">
        <v>114</v>
      </c>
      <c r="E4" s="59" t="s">
        <v>96</v>
      </c>
      <c r="F4" s="59" t="s">
        <v>114</v>
      </c>
      <c r="G4" s="59" t="s">
        <v>96</v>
      </c>
      <c r="H4" s="59" t="s">
        <v>114</v>
      </c>
      <c r="I4" s="59" t="s">
        <v>96</v>
      </c>
      <c r="J4" s="59" t="s">
        <v>114</v>
      </c>
      <c r="K4" s="59" t="s">
        <v>96</v>
      </c>
      <c r="L4" s="59" t="s">
        <v>114</v>
      </c>
      <c r="M4" s="59" t="s">
        <v>96</v>
      </c>
    </row>
    <row r="5" spans="1:19" ht="21.5" customHeight="1" thickTop="1" x14ac:dyDescent="0.35">
      <c r="A5" s="112" t="s">
        <v>24</v>
      </c>
      <c r="B5" s="58">
        <v>2805045</v>
      </c>
      <c r="C5" s="58">
        <v>148</v>
      </c>
      <c r="D5" s="58">
        <v>2815221</v>
      </c>
      <c r="E5" s="58">
        <v>147</v>
      </c>
      <c r="F5" s="58">
        <v>2910633</v>
      </c>
      <c r="G5" s="58">
        <v>123</v>
      </c>
      <c r="H5" s="58">
        <v>2898722</v>
      </c>
      <c r="I5" s="58">
        <v>133</v>
      </c>
      <c r="J5" s="58">
        <v>2875872</v>
      </c>
      <c r="K5" s="58">
        <v>136</v>
      </c>
      <c r="L5" s="58">
        <v>2853915</v>
      </c>
      <c r="M5" s="58">
        <v>137</v>
      </c>
    </row>
    <row r="6" spans="1:19" ht="21.75" customHeight="1" x14ac:dyDescent="0.35">
      <c r="A6" s="112" t="s">
        <v>25</v>
      </c>
      <c r="B6" s="58">
        <v>2176212</v>
      </c>
      <c r="C6" s="58">
        <v>315</v>
      </c>
      <c r="D6" s="58">
        <v>2176262</v>
      </c>
      <c r="E6" s="58">
        <v>314</v>
      </c>
      <c r="F6" s="58">
        <v>2219351</v>
      </c>
      <c r="G6" s="58">
        <v>272</v>
      </c>
      <c r="H6" s="58">
        <v>2208427</v>
      </c>
      <c r="I6" s="58">
        <v>294</v>
      </c>
      <c r="J6" s="58">
        <v>2186627</v>
      </c>
      <c r="K6" s="58">
        <v>299</v>
      </c>
      <c r="L6" s="58">
        <v>2164993</v>
      </c>
      <c r="M6" s="58">
        <v>302</v>
      </c>
    </row>
    <row r="7" spans="1:19" ht="21.75" customHeight="1" x14ac:dyDescent="0.35">
      <c r="A7" s="112" t="s">
        <v>26</v>
      </c>
      <c r="B7" s="58">
        <v>414706</v>
      </c>
      <c r="C7" s="58">
        <v>614</v>
      </c>
      <c r="D7" s="58">
        <v>414856</v>
      </c>
      <c r="E7" s="58">
        <v>613</v>
      </c>
      <c r="F7" s="58">
        <v>424172</v>
      </c>
      <c r="G7" s="58">
        <v>553</v>
      </c>
      <c r="H7" s="58">
        <v>422417</v>
      </c>
      <c r="I7" s="58">
        <v>588</v>
      </c>
      <c r="J7" s="58">
        <v>417292</v>
      </c>
      <c r="K7" s="58">
        <v>596</v>
      </c>
      <c r="L7" s="58">
        <v>411795</v>
      </c>
      <c r="M7" s="58">
        <v>601</v>
      </c>
    </row>
    <row r="8" spans="1:19" ht="21.75" customHeight="1" x14ac:dyDescent="0.35">
      <c r="A8" s="112" t="s">
        <v>27</v>
      </c>
      <c r="B8" s="58">
        <v>62572</v>
      </c>
      <c r="C8" s="58">
        <v>1073</v>
      </c>
      <c r="D8" s="58">
        <v>62749</v>
      </c>
      <c r="E8" s="58">
        <v>1072</v>
      </c>
      <c r="F8" s="58">
        <v>64981</v>
      </c>
      <c r="G8" s="58">
        <v>1010</v>
      </c>
      <c r="H8" s="58">
        <v>64887</v>
      </c>
      <c r="I8" s="58">
        <v>1049</v>
      </c>
      <c r="J8" s="58">
        <v>63826</v>
      </c>
      <c r="K8" s="58">
        <v>1058</v>
      </c>
      <c r="L8" s="58">
        <v>62722</v>
      </c>
      <c r="M8" s="58">
        <v>1063</v>
      </c>
    </row>
    <row r="9" spans="1:19" ht="21.75" customHeight="1" x14ac:dyDescent="0.35">
      <c r="A9" s="112" t="s">
        <v>28</v>
      </c>
      <c r="B9" s="58">
        <v>10580</v>
      </c>
      <c r="C9" s="58">
        <v>1379</v>
      </c>
      <c r="D9" s="58">
        <v>10606</v>
      </c>
      <c r="E9" s="58">
        <v>1380</v>
      </c>
      <c r="F9" s="58">
        <v>11011</v>
      </c>
      <c r="G9" s="58">
        <v>1299</v>
      </c>
      <c r="H9" s="58">
        <v>11000</v>
      </c>
      <c r="I9" s="58">
        <v>1352</v>
      </c>
      <c r="J9" s="58">
        <v>10849</v>
      </c>
      <c r="K9" s="58">
        <v>1361</v>
      </c>
      <c r="L9" s="58">
        <v>10623</v>
      </c>
      <c r="M9" s="58">
        <v>1368</v>
      </c>
    </row>
    <row r="10" spans="1:19" ht="21.75" customHeight="1" x14ac:dyDescent="0.35">
      <c r="A10" s="112" t="s">
        <v>29</v>
      </c>
      <c r="B10" s="58">
        <v>3487</v>
      </c>
      <c r="C10" s="58">
        <v>1825</v>
      </c>
      <c r="D10" s="58">
        <v>3506</v>
      </c>
      <c r="E10" s="58">
        <v>1824</v>
      </c>
      <c r="F10" s="58">
        <v>3631</v>
      </c>
      <c r="G10" s="58">
        <v>1738</v>
      </c>
      <c r="H10" s="58">
        <v>3604</v>
      </c>
      <c r="I10" s="58">
        <v>1793</v>
      </c>
      <c r="J10" s="58">
        <v>3538</v>
      </c>
      <c r="K10" s="58">
        <v>1801</v>
      </c>
      <c r="L10" s="58">
        <v>3471</v>
      </c>
      <c r="M10" s="58">
        <v>1804</v>
      </c>
    </row>
    <row r="11" spans="1:19" ht="27" customHeight="1" thickBot="1" x14ac:dyDescent="0.4">
      <c r="A11" s="61" t="s">
        <v>54</v>
      </c>
      <c r="B11" s="113">
        <v>5472602</v>
      </c>
      <c r="C11" s="113">
        <v>264</v>
      </c>
      <c r="D11" s="113">
        <v>5483200</v>
      </c>
      <c r="E11" s="113">
        <v>262</v>
      </c>
      <c r="F11" s="113">
        <v>5633779</v>
      </c>
      <c r="G11" s="113">
        <v>227</v>
      </c>
      <c r="H11" s="113">
        <v>5609057</v>
      </c>
      <c r="I11" s="113">
        <v>244</v>
      </c>
      <c r="J11" s="113">
        <v>5558004</v>
      </c>
      <c r="K11" s="113">
        <v>249</v>
      </c>
      <c r="L11" s="113">
        <v>5507519</v>
      </c>
      <c r="M11" s="113">
        <v>251</v>
      </c>
      <c r="N11" s="93"/>
      <c r="O11" s="93"/>
      <c r="P11" s="93"/>
      <c r="Q11" s="93"/>
    </row>
    <row r="12" spans="1:19" ht="8.5" customHeight="1" thickTop="1" x14ac:dyDescent="0.35">
      <c r="B12" s="148"/>
      <c r="C12" s="148"/>
      <c r="D12" s="149"/>
      <c r="E12" s="149"/>
      <c r="F12" s="149"/>
      <c r="G12" s="149"/>
      <c r="H12" s="149"/>
      <c r="I12" s="149"/>
      <c r="J12" s="164"/>
      <c r="K12" s="164"/>
      <c r="M12" s="149"/>
      <c r="N12" s="149"/>
      <c r="O12" s="149"/>
      <c r="P12" s="149"/>
      <c r="Q12" s="149"/>
    </row>
    <row r="13" spans="1:19" ht="9" customHeight="1" x14ac:dyDescent="0.35">
      <c r="B13" s="6"/>
      <c r="C13" s="6"/>
      <c r="D13" s="165"/>
      <c r="E13" s="165"/>
      <c r="F13" s="165"/>
      <c r="J13" s="164"/>
      <c r="K13" s="164"/>
    </row>
    <row r="14" spans="1:19" ht="83" customHeight="1" x14ac:dyDescent="0.35">
      <c r="A14" s="362" t="s">
        <v>205</v>
      </c>
      <c r="B14" s="362"/>
      <c r="C14" s="362"/>
      <c r="D14" s="362"/>
      <c r="E14" s="362"/>
      <c r="F14" s="362"/>
      <c r="G14" s="362"/>
      <c r="H14" s="362"/>
      <c r="I14" s="362"/>
      <c r="J14" s="362"/>
      <c r="K14" s="362"/>
      <c r="L14" s="362"/>
      <c r="M14" s="362"/>
    </row>
    <row r="15" spans="1:19" ht="30" customHeight="1" x14ac:dyDescent="0.3">
      <c r="A15" s="54" t="str">
        <f>+INDICE!B10</f>
        <v xml:space="preserve"> Lettura dati 24 luglio 2023</v>
      </c>
      <c r="B15" s="4"/>
    </row>
    <row r="16" spans="1:19"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sheetData>
  <mergeCells count="9">
    <mergeCell ref="L3:M3"/>
    <mergeCell ref="B2:M2"/>
    <mergeCell ref="A14:M14"/>
    <mergeCell ref="F3:G3"/>
    <mergeCell ref="H3:I3"/>
    <mergeCell ref="J3:K3"/>
    <mergeCell ref="A3:A4"/>
    <mergeCell ref="B3:C3"/>
    <mergeCell ref="D3:E3"/>
  </mergeCells>
  <pageMargins left="0.70866141732283472" right="0.70866141732283472" top="0.94488188976377963" bottom="0.74803149606299213" header="0.31496062992125984" footer="0.31496062992125984"/>
  <pageSetup paperSize="9" scale="55"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28"/>
  <sheetViews>
    <sheetView showGridLines="0" tabSelected="1"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5" t="s">
        <v>186</v>
      </c>
      <c r="B1" s="32"/>
      <c r="C1" s="32"/>
      <c r="D1" s="32"/>
      <c r="E1" s="32"/>
      <c r="F1" s="32"/>
      <c r="G1" s="32"/>
      <c r="H1" s="32"/>
      <c r="I1" s="32"/>
      <c r="J1" s="32"/>
    </row>
    <row r="2" spans="1:12" s="102" customFormat="1" ht="40.5" customHeight="1" thickTop="1" x14ac:dyDescent="0.35">
      <c r="A2" s="76"/>
      <c r="B2" s="369" t="s">
        <v>81</v>
      </c>
      <c r="C2" s="369"/>
      <c r="D2" s="369"/>
      <c r="E2" s="370" t="s">
        <v>82</v>
      </c>
      <c r="F2" s="369"/>
      <c r="G2" s="371"/>
      <c r="H2" s="370" t="s">
        <v>78</v>
      </c>
      <c r="I2" s="369"/>
      <c r="J2" s="369"/>
      <c r="K2" s="101"/>
    </row>
    <row r="3" spans="1:12" s="104" customFormat="1" ht="85.5" customHeight="1" thickBot="1" x14ac:dyDescent="0.4">
      <c r="A3" s="183" t="s">
        <v>83</v>
      </c>
      <c r="B3" s="184" t="s">
        <v>115</v>
      </c>
      <c r="C3" s="184" t="s">
        <v>96</v>
      </c>
      <c r="D3" s="184" t="s">
        <v>56</v>
      </c>
      <c r="E3" s="185" t="s">
        <v>115</v>
      </c>
      <c r="F3" s="184" t="s">
        <v>96</v>
      </c>
      <c r="G3" s="186" t="s">
        <v>56</v>
      </c>
      <c r="H3" s="184" t="s">
        <v>115</v>
      </c>
      <c r="I3" s="184" t="s">
        <v>96</v>
      </c>
      <c r="J3" s="184" t="s">
        <v>56</v>
      </c>
      <c r="K3" s="103"/>
    </row>
    <row r="4" spans="1:12" s="104" customFormat="1" ht="31.5" customHeight="1" thickTop="1" x14ac:dyDescent="0.35">
      <c r="A4" s="245"/>
      <c r="B4" s="373" t="s">
        <v>170</v>
      </c>
      <c r="C4" s="373"/>
      <c r="D4" s="373"/>
      <c r="E4" s="373"/>
      <c r="F4" s="373"/>
      <c r="G4" s="373"/>
      <c r="H4" s="373"/>
      <c r="I4" s="373"/>
      <c r="J4" s="373"/>
      <c r="K4" s="103"/>
    </row>
    <row r="5" spans="1:12" s="78" customFormat="1" ht="32" customHeight="1" x14ac:dyDescent="0.35">
      <c r="A5" s="90" t="s">
        <v>172</v>
      </c>
      <c r="B5" s="187">
        <v>4955379</v>
      </c>
      <c r="C5" s="187">
        <v>227</v>
      </c>
      <c r="D5" s="188">
        <v>1.6</v>
      </c>
      <c r="E5" s="189">
        <v>299718</v>
      </c>
      <c r="F5" s="190">
        <v>342</v>
      </c>
      <c r="G5" s="191">
        <v>1.69</v>
      </c>
      <c r="H5" s="187">
        <v>5255097</v>
      </c>
      <c r="I5" s="187">
        <v>234</v>
      </c>
      <c r="J5" s="188">
        <v>1.6</v>
      </c>
      <c r="K5" s="77"/>
      <c r="L5" s="77"/>
    </row>
    <row r="6" spans="1:12" s="78" customFormat="1" ht="25.5" customHeight="1" x14ac:dyDescent="0.35">
      <c r="A6" s="90" t="s">
        <v>173</v>
      </c>
      <c r="B6" s="187">
        <v>4957599</v>
      </c>
      <c r="C6" s="187">
        <v>227</v>
      </c>
      <c r="D6" s="188">
        <v>1.6</v>
      </c>
      <c r="E6" s="189">
        <v>300402</v>
      </c>
      <c r="F6" s="190">
        <v>343</v>
      </c>
      <c r="G6" s="191">
        <v>1.69</v>
      </c>
      <c r="H6" s="187">
        <v>5258001</v>
      </c>
      <c r="I6" s="187">
        <v>234</v>
      </c>
      <c r="J6" s="188">
        <v>1.6</v>
      </c>
      <c r="K6" s="77"/>
      <c r="L6" s="77"/>
    </row>
    <row r="7" spans="1:12" s="78" customFormat="1" ht="25.5" customHeight="1" x14ac:dyDescent="0.35">
      <c r="A7" s="90" t="s">
        <v>174</v>
      </c>
      <c r="B7" s="187">
        <v>4997671</v>
      </c>
      <c r="C7" s="187">
        <v>228</v>
      </c>
      <c r="D7" s="188">
        <v>1.6</v>
      </c>
      <c r="E7" s="189">
        <v>306633</v>
      </c>
      <c r="F7" s="190">
        <v>346</v>
      </c>
      <c r="G7" s="191">
        <v>1.69</v>
      </c>
      <c r="H7" s="187">
        <v>5304304</v>
      </c>
      <c r="I7" s="187">
        <v>235</v>
      </c>
      <c r="J7" s="188">
        <v>1.61</v>
      </c>
      <c r="K7" s="77"/>
      <c r="L7" s="77"/>
    </row>
    <row r="8" spans="1:12" s="78" customFormat="1" ht="25.5" customHeight="1" x14ac:dyDescent="0.35">
      <c r="A8" s="90" t="s">
        <v>175</v>
      </c>
      <c r="B8" s="187">
        <v>4995998</v>
      </c>
      <c r="C8" s="187">
        <v>228</v>
      </c>
      <c r="D8" s="188">
        <v>1.6</v>
      </c>
      <c r="E8" s="189">
        <v>307101</v>
      </c>
      <c r="F8" s="190">
        <v>347</v>
      </c>
      <c r="G8" s="191">
        <v>1.7</v>
      </c>
      <c r="H8" s="187">
        <v>5303099</v>
      </c>
      <c r="I8" s="187">
        <v>235</v>
      </c>
      <c r="J8" s="188">
        <v>1.6</v>
      </c>
      <c r="K8" s="77"/>
      <c r="L8" s="77"/>
    </row>
    <row r="9" spans="1:12" s="78" customFormat="1" ht="25.5" customHeight="1" x14ac:dyDescent="0.35">
      <c r="A9" s="90" t="s">
        <v>176</v>
      </c>
      <c r="B9" s="187">
        <v>4972532</v>
      </c>
      <c r="C9" s="187">
        <v>229</v>
      </c>
      <c r="D9" s="188">
        <v>1.6</v>
      </c>
      <c r="E9" s="189">
        <v>304214</v>
      </c>
      <c r="F9" s="190">
        <v>346</v>
      </c>
      <c r="G9" s="191">
        <v>1.69</v>
      </c>
      <c r="H9" s="187">
        <v>5276746</v>
      </c>
      <c r="I9" s="187">
        <v>235</v>
      </c>
      <c r="J9" s="188">
        <v>1.6</v>
      </c>
      <c r="K9" s="77"/>
      <c r="L9" s="77"/>
    </row>
    <row r="10" spans="1:12" s="78" customFormat="1" ht="25.5" customHeight="1" x14ac:dyDescent="0.35">
      <c r="A10" s="90" t="s">
        <v>177</v>
      </c>
      <c r="B10" s="187">
        <v>5023909</v>
      </c>
      <c r="C10" s="187">
        <v>228</v>
      </c>
      <c r="D10" s="188">
        <v>1.6</v>
      </c>
      <c r="E10" s="189">
        <v>308144</v>
      </c>
      <c r="F10" s="190">
        <v>345</v>
      </c>
      <c r="G10" s="191">
        <v>1.69</v>
      </c>
      <c r="H10" s="187">
        <v>5332053</v>
      </c>
      <c r="I10" s="187">
        <v>235</v>
      </c>
      <c r="J10" s="188">
        <v>1.6</v>
      </c>
      <c r="K10" s="77"/>
      <c r="L10" s="77"/>
    </row>
    <row r="11" spans="1:12" s="78" customFormat="1" ht="25.5" customHeight="1" x14ac:dyDescent="0.35">
      <c r="A11" s="90" t="s">
        <v>178</v>
      </c>
      <c r="B11" s="187">
        <v>5045029</v>
      </c>
      <c r="C11" s="187">
        <v>229</v>
      </c>
      <c r="D11" s="188">
        <v>1.59</v>
      </c>
      <c r="E11" s="189">
        <v>310225</v>
      </c>
      <c r="F11" s="190">
        <v>346</v>
      </c>
      <c r="G11" s="191">
        <v>1.69</v>
      </c>
      <c r="H11" s="187">
        <v>5355254</v>
      </c>
      <c r="I11" s="187">
        <v>235</v>
      </c>
      <c r="J11" s="188">
        <v>1.6</v>
      </c>
      <c r="K11" s="77"/>
      <c r="L11" s="77"/>
    </row>
    <row r="12" spans="1:12" s="78" customFormat="1" ht="25.5" customHeight="1" x14ac:dyDescent="0.35">
      <c r="A12" s="90" t="s">
        <v>179</v>
      </c>
      <c r="B12" s="187">
        <v>5077289</v>
      </c>
      <c r="C12" s="187">
        <v>228</v>
      </c>
      <c r="D12" s="188">
        <v>1.59</v>
      </c>
      <c r="E12" s="189">
        <v>313513</v>
      </c>
      <c r="F12" s="190">
        <v>345</v>
      </c>
      <c r="G12" s="191">
        <v>1.68</v>
      </c>
      <c r="H12" s="187">
        <v>5390802</v>
      </c>
      <c r="I12" s="187">
        <v>235</v>
      </c>
      <c r="J12" s="188">
        <v>1.6</v>
      </c>
      <c r="K12" s="77"/>
      <c r="L12" s="77"/>
    </row>
    <row r="13" spans="1:12" s="78" customFormat="1" ht="25.5" customHeight="1" x14ac:dyDescent="0.35">
      <c r="A13" s="90" t="s">
        <v>180</v>
      </c>
      <c r="B13" s="187">
        <v>5108159</v>
      </c>
      <c r="C13" s="187">
        <v>228</v>
      </c>
      <c r="D13" s="188">
        <v>1.59</v>
      </c>
      <c r="E13" s="189">
        <v>316903</v>
      </c>
      <c r="F13" s="190">
        <v>344</v>
      </c>
      <c r="G13" s="191">
        <v>1.68</v>
      </c>
      <c r="H13" s="187">
        <v>5425062</v>
      </c>
      <c r="I13" s="187">
        <v>235</v>
      </c>
      <c r="J13" s="188">
        <v>1.6</v>
      </c>
      <c r="K13" s="77"/>
      <c r="L13" s="77"/>
    </row>
    <row r="14" spans="1:12" s="78" customFormat="1" ht="25.5" customHeight="1" x14ac:dyDescent="0.35">
      <c r="A14" s="246" t="s">
        <v>181</v>
      </c>
      <c r="B14" s="196">
        <v>5136726</v>
      </c>
      <c r="C14" s="196">
        <v>228</v>
      </c>
      <c r="D14" s="197">
        <v>1.59</v>
      </c>
      <c r="E14" s="196">
        <v>319124</v>
      </c>
      <c r="F14" s="196">
        <v>344</v>
      </c>
      <c r="G14" s="197">
        <v>1.68</v>
      </c>
      <c r="H14" s="196">
        <v>5455850</v>
      </c>
      <c r="I14" s="196">
        <v>235</v>
      </c>
      <c r="J14" s="198">
        <v>1.6</v>
      </c>
      <c r="K14" s="77"/>
      <c r="L14" s="77"/>
    </row>
    <row r="15" spans="1:12" s="78" customFormat="1" ht="32" customHeight="1" x14ac:dyDescent="0.35">
      <c r="A15" s="199" t="s">
        <v>62</v>
      </c>
      <c r="B15" s="200">
        <v>5027029</v>
      </c>
      <c r="C15" s="192"/>
      <c r="D15" s="194"/>
      <c r="E15" s="200">
        <v>308598</v>
      </c>
      <c r="F15" s="192"/>
      <c r="G15" s="194"/>
      <c r="H15" s="200">
        <v>5335627</v>
      </c>
      <c r="I15" s="192"/>
      <c r="J15" s="193"/>
      <c r="K15" s="77"/>
      <c r="L15" s="77"/>
    </row>
    <row r="16" spans="1:12" s="78" customFormat="1" ht="25.5" customHeight="1" thickBot="1" x14ac:dyDescent="0.4">
      <c r="A16" s="201" t="s">
        <v>40</v>
      </c>
      <c r="B16" s="202"/>
      <c r="C16" s="202">
        <v>228</v>
      </c>
      <c r="D16" s="203">
        <v>1.6</v>
      </c>
      <c r="E16" s="202"/>
      <c r="F16" s="202">
        <v>345</v>
      </c>
      <c r="G16" s="203">
        <v>1.69</v>
      </c>
      <c r="H16" s="202"/>
      <c r="I16" s="202">
        <v>235</v>
      </c>
      <c r="J16" s="204">
        <v>1.6</v>
      </c>
      <c r="K16" s="77"/>
      <c r="L16" s="77"/>
    </row>
    <row r="17" spans="1:12" s="104" customFormat="1" ht="45.5" customHeight="1" thickTop="1" x14ac:dyDescent="0.35">
      <c r="A17" s="240"/>
      <c r="B17" s="373" t="s">
        <v>171</v>
      </c>
      <c r="C17" s="373"/>
      <c r="D17" s="373"/>
      <c r="E17" s="373"/>
      <c r="F17" s="373"/>
      <c r="G17" s="373"/>
      <c r="H17" s="373"/>
      <c r="I17" s="373"/>
      <c r="J17" s="373"/>
      <c r="K17" s="103"/>
    </row>
    <row r="18" spans="1:12" s="104" customFormat="1" ht="45.5" customHeight="1" x14ac:dyDescent="0.35">
      <c r="A18" s="273" t="s">
        <v>199</v>
      </c>
      <c r="B18" s="274">
        <v>5163409</v>
      </c>
      <c r="C18" s="274">
        <v>257</v>
      </c>
      <c r="D18" s="304">
        <v>1.59</v>
      </c>
      <c r="E18" s="274">
        <v>309193</v>
      </c>
      <c r="F18" s="274">
        <v>374</v>
      </c>
      <c r="G18" s="304">
        <v>1.67</v>
      </c>
      <c r="H18" s="274">
        <v>5472602</v>
      </c>
      <c r="I18" s="274">
        <v>264</v>
      </c>
      <c r="J18" s="275">
        <v>1.59</v>
      </c>
      <c r="K18" s="103"/>
    </row>
    <row r="19" spans="1:12" s="104" customFormat="1" ht="24" customHeight="1" x14ac:dyDescent="0.35">
      <c r="A19" s="273" t="s">
        <v>184</v>
      </c>
      <c r="B19" s="274">
        <v>5171142</v>
      </c>
      <c r="C19" s="274">
        <v>256</v>
      </c>
      <c r="D19" s="305">
        <v>1.59</v>
      </c>
      <c r="E19" s="274">
        <v>312058</v>
      </c>
      <c r="F19" s="274">
        <v>374</v>
      </c>
      <c r="G19" s="305">
        <v>1.67</v>
      </c>
      <c r="H19" s="274">
        <v>5483200</v>
      </c>
      <c r="I19" s="274">
        <v>262</v>
      </c>
      <c r="J19" s="275">
        <v>1.59</v>
      </c>
      <c r="K19" s="103"/>
    </row>
    <row r="20" spans="1:12" s="104" customFormat="1" ht="24" customHeight="1" x14ac:dyDescent="0.35">
      <c r="A20" s="273" t="s">
        <v>172</v>
      </c>
      <c r="B20" s="274">
        <v>5300058</v>
      </c>
      <c r="C20" s="274">
        <v>221</v>
      </c>
      <c r="D20" s="305">
        <v>1.59</v>
      </c>
      <c r="E20" s="274">
        <v>333721</v>
      </c>
      <c r="F20" s="274">
        <v>338</v>
      </c>
      <c r="G20" s="305">
        <v>1.66</v>
      </c>
      <c r="H20" s="274">
        <v>5633779</v>
      </c>
      <c r="I20" s="274">
        <v>227</v>
      </c>
      <c r="J20" s="275">
        <v>1.59</v>
      </c>
      <c r="K20" s="103"/>
    </row>
    <row r="21" spans="1:12" s="104" customFormat="1" ht="24" customHeight="1" x14ac:dyDescent="0.35">
      <c r="A21" s="273" t="s">
        <v>173</v>
      </c>
      <c r="B21" s="274">
        <v>5274820</v>
      </c>
      <c r="C21" s="274">
        <v>237</v>
      </c>
      <c r="D21" s="305">
        <v>1.58</v>
      </c>
      <c r="E21" s="274">
        <v>334237</v>
      </c>
      <c r="F21" s="274">
        <v>369</v>
      </c>
      <c r="G21" s="305">
        <v>1.68</v>
      </c>
      <c r="H21" s="274">
        <v>5609057</v>
      </c>
      <c r="I21" s="274">
        <v>244</v>
      </c>
      <c r="J21" s="275">
        <v>1.59</v>
      </c>
      <c r="K21" s="103"/>
    </row>
    <row r="22" spans="1:12" s="104" customFormat="1" ht="24" customHeight="1" x14ac:dyDescent="0.35">
      <c r="A22" s="273" t="s">
        <v>174</v>
      </c>
      <c r="B22" s="274">
        <v>5227862</v>
      </c>
      <c r="C22" s="274">
        <v>241</v>
      </c>
      <c r="D22" s="305">
        <v>1.58</v>
      </c>
      <c r="E22" s="274">
        <v>330142</v>
      </c>
      <c r="F22" s="274">
        <v>374</v>
      </c>
      <c r="G22" s="305">
        <v>1.68</v>
      </c>
      <c r="H22" s="274">
        <v>5558004</v>
      </c>
      <c r="I22" s="274">
        <v>249</v>
      </c>
      <c r="J22" s="275">
        <v>1.59</v>
      </c>
      <c r="K22" s="103"/>
    </row>
    <row r="23" spans="1:12" s="78" customFormat="1" ht="26.5" customHeight="1" x14ac:dyDescent="0.35">
      <c r="A23" s="244" t="s">
        <v>175</v>
      </c>
      <c r="B23" s="241">
        <v>5179378</v>
      </c>
      <c r="C23" s="241">
        <v>243</v>
      </c>
      <c r="D23" s="242">
        <v>1.58</v>
      </c>
      <c r="E23" s="241">
        <v>328141</v>
      </c>
      <c r="F23" s="241">
        <v>377</v>
      </c>
      <c r="G23" s="242">
        <v>1.68</v>
      </c>
      <c r="H23" s="241">
        <v>5507519</v>
      </c>
      <c r="I23" s="241">
        <v>251</v>
      </c>
      <c r="J23" s="243">
        <v>1.59</v>
      </c>
      <c r="K23" s="77"/>
      <c r="L23" s="153"/>
    </row>
    <row r="24" spans="1:12" ht="37" customHeight="1" x14ac:dyDescent="0.35">
      <c r="A24" s="205" t="s">
        <v>62</v>
      </c>
      <c r="B24" s="200">
        <v>5219445</v>
      </c>
      <c r="C24" s="80"/>
      <c r="D24" s="195"/>
      <c r="E24" s="200">
        <v>324582</v>
      </c>
      <c r="F24" s="80"/>
      <c r="G24" s="195"/>
      <c r="H24" s="200">
        <v>5544027</v>
      </c>
      <c r="I24" s="80"/>
      <c r="J24" s="81"/>
      <c r="K24" s="10"/>
      <c r="L24" s="10"/>
    </row>
    <row r="25" spans="1:12" ht="25.5" customHeight="1" thickBot="1" x14ac:dyDescent="0.4">
      <c r="A25" s="205" t="s">
        <v>40</v>
      </c>
      <c r="B25" s="200"/>
      <c r="C25" s="200">
        <v>242</v>
      </c>
      <c r="D25" s="203">
        <v>1.59</v>
      </c>
      <c r="E25" s="200"/>
      <c r="F25" s="200">
        <v>367</v>
      </c>
      <c r="G25" s="203">
        <v>1.67</v>
      </c>
      <c r="H25" s="202"/>
      <c r="I25" s="200">
        <v>249</v>
      </c>
      <c r="J25" s="204">
        <v>1.59</v>
      </c>
      <c r="K25" s="10"/>
      <c r="L25" s="10"/>
    </row>
    <row r="26" spans="1:12" ht="85" customHeight="1" thickTop="1" x14ac:dyDescent="0.35">
      <c r="A26" s="372" t="s">
        <v>206</v>
      </c>
      <c r="B26" s="372"/>
      <c r="C26" s="372"/>
      <c r="D26" s="372"/>
      <c r="E26" s="372"/>
      <c r="F26" s="372"/>
      <c r="G26" s="372"/>
      <c r="H26" s="372"/>
      <c r="I26" s="372"/>
      <c r="J26" s="372"/>
      <c r="K26" s="10"/>
      <c r="L26" s="10"/>
    </row>
    <row r="27" spans="1:12" ht="12" customHeight="1" x14ac:dyDescent="0.35">
      <c r="A27" s="140"/>
      <c r="B27" s="140"/>
      <c r="C27" s="140"/>
      <c r="D27" s="140"/>
      <c r="E27" s="140"/>
      <c r="F27" s="140"/>
      <c r="G27" s="140"/>
      <c r="H27" s="140"/>
      <c r="I27" s="140"/>
      <c r="J27" s="140"/>
      <c r="K27" s="10"/>
      <c r="L27" s="10"/>
    </row>
    <row r="28" spans="1:12" x14ac:dyDescent="0.35">
      <c r="A28" s="62" t="str">
        <f>+INDICE!B10</f>
        <v xml:space="preserve"> Lettura dati 24 luglio 2023</v>
      </c>
    </row>
  </sheetData>
  <mergeCells count="6">
    <mergeCell ref="B2:D2"/>
    <mergeCell ref="E2:G2"/>
    <mergeCell ref="H2:J2"/>
    <mergeCell ref="A26:J26"/>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2023-08-08T10:32:07Z</cp:lastPrinted>
  <dcterms:created xsi:type="dcterms:W3CDTF">2021-02-08T13:18:49Z</dcterms:created>
  <dcterms:modified xsi:type="dcterms:W3CDTF">2023-08-08T10:40:14Z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