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7.bin" ContentType="application/vnd.openxmlformats-officedocument.spreadsheetml.customProperty"/>
  <Override PartName="/docProps/app.xml" ContentType="application/vnd.openxmlformats-officedocument.extended-properties+xml"/>
  <Override PartName="/xl/customProperty6.bin" ContentType="application/vnd.openxmlformats-officedocument.spreadsheetml.customProperty"/>
  <Override PartName="/xl/customProperty8.bin" ContentType="application/vnd.openxmlformats-officedocument.spreadsheetml.customProperty"/>
  <Override PartName="/xl/customProperty5.bin" ContentType="application/vnd.openxmlformats-officedocument.spreadsheetml.customPropert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p\Root\GruppidiLavoro06\DC_STUDI E RICERCHE\ANNO 2021_2022\RA_FRANCESCA E LOREDANA\RA ANNO 2022\APPENDICE STATISTICA\APPENDICE DA PUBBLICARE SUL SITO\TRASMISSIONE A COMUNICAZIONE_08_07\"/>
    </mc:Choice>
  </mc:AlternateContent>
  <xr:revisionPtr revIDLastSave="0" documentId="14_{6C1615F6-9C91-48BE-A649-DA1004356185}" xr6:coauthVersionLast="47" xr6:coauthVersionMax="47" xr10:uidLastSave="{00000000-0000-0000-0000-000000000000}"/>
  <bookViews>
    <workbookView xWindow="-110" yWindow="-110" windowWidth="19420" windowHeight="10560" activeTab="10" xr2:uid="{0EE30F40-C5A3-4EA8-ACB8-55BD9A249EAA}"/>
  </bookViews>
  <sheets>
    <sheet name="5.1" sheetId="82" r:id="rId1"/>
    <sheet name="5.2" sheetId="83" r:id="rId2"/>
    <sheet name="5.3" sheetId="84" r:id="rId3"/>
    <sheet name="5.4" sheetId="85" r:id="rId4"/>
    <sheet name="5.5" sheetId="86" r:id="rId5"/>
    <sheet name="Grafico 5.1" sheetId="106" r:id="rId6"/>
    <sheet name="5.6" sheetId="87" r:id="rId7"/>
    <sheet name="Grafico 5.2" sheetId="107" r:id="rId8"/>
    <sheet name="Grafico 5.3" sheetId="108" r:id="rId9"/>
    <sheet name="5.7" sheetId="90" r:id="rId10"/>
    <sheet name="5.8" sheetId="91" r:id="rId11"/>
  </sheets>
  <externalReferences>
    <externalReference r:id="rId12"/>
    <externalReference r:id="rId13"/>
    <externalReference r:id="rId14"/>
  </externalReferences>
  <definedNames>
    <definedName name="_xlnm.Print_Area" localSheetId="0">'5.1'!$B$2:$C$10</definedName>
    <definedName name="_xlnm.Print_Area" localSheetId="1">'5.2'!$B$2:$G$5</definedName>
    <definedName name="_xlnm.Print_Area" localSheetId="2">'5.3'!$B$2:$D$9</definedName>
    <definedName name="_xlnm.Print_Area" localSheetId="3">'5.4'!$B$2:$F$5</definedName>
    <definedName name="_xlnm.Print_Area" localSheetId="4">'5.5'!$B$2:$D$7</definedName>
    <definedName name="_xlnm.Print_Area" localSheetId="6">'5.6'!$B$2:$F$7</definedName>
    <definedName name="_xlnm.Print_Area" localSheetId="9">'5.7'!$B$2:$O$22</definedName>
    <definedName name="_xlnm.Print_Area" localSheetId="10">'5.8'!$B$3:$M$23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90" l="1"/>
  <c r="L7" i="91"/>
  <c r="L8" i="91"/>
  <c r="L9" i="91"/>
  <c r="L10" i="91"/>
  <c r="L11" i="91"/>
  <c r="L12" i="91"/>
  <c r="L13" i="91"/>
  <c r="L14" i="91"/>
  <c r="L15" i="91"/>
  <c r="L16" i="91"/>
  <c r="L17" i="91"/>
  <c r="L18" i="91"/>
  <c r="L20" i="91"/>
  <c r="L6" i="91"/>
  <c r="L6" i="90"/>
  <c r="I6" i="91"/>
  <c r="L19" i="90"/>
  <c r="I6" i="90"/>
  <c r="I5" i="90"/>
  <c r="L17" i="90"/>
  <c r="L16" i="90"/>
  <c r="L15" i="90"/>
  <c r="L14" i="90"/>
  <c r="L13" i="90"/>
  <c r="L12" i="90"/>
  <c r="L11" i="90"/>
  <c r="L10" i="90"/>
  <c r="L9" i="90"/>
  <c r="L8" i="90"/>
  <c r="L7" i="90"/>
  <c r="I18" i="91"/>
  <c r="I17" i="91"/>
  <c r="I16" i="91"/>
  <c r="I15" i="91"/>
  <c r="I14" i="91"/>
  <c r="I13" i="91"/>
  <c r="I12" i="91"/>
  <c r="I11" i="91"/>
  <c r="I10" i="91"/>
  <c r="I9" i="91"/>
  <c r="I8" i="91"/>
  <c r="I7" i="91"/>
  <c r="H19" i="91"/>
  <c r="I19" i="91" s="1"/>
  <c r="I17" i="90"/>
  <c r="I16" i="90"/>
  <c r="I15" i="90"/>
  <c r="I14" i="90"/>
  <c r="I13" i="90"/>
  <c r="I12" i="90"/>
  <c r="I11" i="90"/>
  <c r="I10" i="90"/>
  <c r="I9" i="90"/>
  <c r="I8" i="90"/>
  <c r="I7" i="90"/>
  <c r="H18" i="90"/>
  <c r="L18" i="90" s="1"/>
  <c r="I18" i="90" l="1"/>
  <c r="L19" i="91"/>
</calcChain>
</file>

<file path=xl/sharedStrings.xml><?xml version="1.0" encoding="utf-8"?>
<sst xmlns="http://schemas.openxmlformats.org/spreadsheetml/2006/main" count="116" uniqueCount="82">
  <si>
    <t>Totale</t>
  </si>
  <si>
    <t>Valore assoluto</t>
  </si>
  <si>
    <t>Valore %</t>
  </si>
  <si>
    <t>Tabella 5.1 - Principali risultati dell’attività di vigilanza. Anno 2021</t>
  </si>
  <si>
    <t>accertamenti ispettivi con esito irregolare</t>
  </si>
  <si>
    <t>N. lavoratori in posizione irregolare di cui:</t>
  </si>
  <si>
    <t>lavoratori completamente in nero</t>
  </si>
  <si>
    <t>Importo prestazioni indebite annullate (milioni di euro)</t>
  </si>
  <si>
    <t>Importo evaso accertato (compreso sanzioni in milioni di euro)</t>
  </si>
  <si>
    <t>Tabella 5.2 - Accertato lordo. Consuntivo 2020, valore programmato in fase di previsione 2021, consuntivo 2021 e percentuali di scostamento</t>
  </si>
  <si>
    <t>Consuntivo 2020 (milioni di euro)</t>
  </si>
  <si>
    <t>Previsione stimata dal Piano 2021 (milioni di euro)</t>
  </si>
  <si>
    <t>Consuntivo 2021 (milioni di euro)</t>
  </si>
  <si>
    <t>Variazione % Cons.2021/Previs. 2021</t>
  </si>
  <si>
    <t>Variazione % Cons.2021/Cons.2020</t>
  </si>
  <si>
    <t>Accertato lordo</t>
  </si>
  <si>
    <t>Tabella 5.3 - Attività di Vigilanza documentale*. Anno 2021</t>
  </si>
  <si>
    <t>Accertamenti definiti</t>
  </si>
  <si>
    <t>Accertamenti conclusi con esito Regolare (senza addebito)</t>
  </si>
  <si>
    <t>Accertamenti conclusi con esiti Positivi (con l’invio della diffida di pagamento)</t>
  </si>
  <si>
    <t>Accertamenti Residui (con segnalazione alla vigilanza ispettiva)</t>
  </si>
  <si>
    <t>Accertamenti Totali</t>
  </si>
  <si>
    <t>(*) I controlli di Vigilanza Documentale, realizzati ex post rispetto a situazioni di irregolarità contributiva già consumate, sono finalizzati a mantenere un controllo costante ed omogeneo sul territorio rispetto a situazioni di “incongruità contributiva” e rendere percepibile l’accurata azione deterrente posta in essere dall’Istituto.</t>
  </si>
  <si>
    <t>Tabella 5.4 - Importi accertati dalle attività di Vigilanza Documentale. Anno 2021 (milioni di euro)</t>
  </si>
  <si>
    <t>UNIEMENS: controllo conguagli</t>
  </si>
  <si>
    <t>Controlli CIG</t>
  </si>
  <si>
    <t>Controllo agevolazioni contributive e Ticket licenziamento</t>
  </si>
  <si>
    <t>Altri controlli</t>
  </si>
  <si>
    <t>Tabella 5.5 - Beneficio economico complessivo derivante dalle attività di Vigilanza documentale. Anno 2021 (milioni di euro)</t>
  </si>
  <si>
    <t>Importo accertato (a)</t>
  </si>
  <si>
    <t>Importo futuro risparmiato* (minori uscite: mancata fruizione di ulteriori agevolazioni e/o prestazioni indebite) (b)</t>
  </si>
  <si>
    <t>Beneficio economico complessivo (a+b)</t>
  </si>
  <si>
    <t>Tabella 5.6 - Incassi da recupero crediti in forma diretta e da agenti della riscossione. Anno 2021</t>
  </si>
  <si>
    <t>Variazione assoluta</t>
  </si>
  <si>
    <t>Variazione %</t>
  </si>
  <si>
    <t>Incassi in forma diretta</t>
  </si>
  <si>
    <t>Incassi da AdR</t>
  </si>
  <si>
    <t>TOTALE INCASSI</t>
  </si>
  <si>
    <t>Tabella 5.7. - Contenzioso civile (primo e secondo grado). Sedi ad elevato contenzioso: ricorsi giacenti.  Confronto Anni 2021/2010</t>
  </si>
  <si>
    <t>STRUTTURA</t>
  </si>
  <si>
    <t>ANNO 2010</t>
  </si>
  <si>
    <t>ANNO 2021</t>
  </si>
  <si>
    <t>Popolazione*</t>
  </si>
  <si>
    <t>% Popolazione/ Tot. Nazionale</t>
  </si>
  <si>
    <t>Ricorsi giacenti</t>
  </si>
  <si>
    <t>% Ricorsi/ Tot. Nazionale</t>
  </si>
  <si>
    <t>% Ricorsi/ Popolaz.</t>
  </si>
  <si>
    <t>Popolazione**</t>
  </si>
  <si>
    <t>Andamento 2020/2010</t>
  </si>
  <si>
    <t>%Ricorsi / Tot. Nazionale</t>
  </si>
  <si>
    <t>Roma Metr.</t>
  </si>
  <si>
    <t>1,89%.</t>
  </si>
  <si>
    <t>Caserta acc.</t>
  </si>
  <si>
    <t>Napoli Metr.</t>
  </si>
  <si>
    <t>Salerno acc.</t>
  </si>
  <si>
    <t>Bari acc.</t>
  </si>
  <si>
    <t>Foggia</t>
  </si>
  <si>
    <t>Lecce</t>
  </si>
  <si>
    <t>Taranto</t>
  </si>
  <si>
    <t>Cosenza acc.</t>
  </si>
  <si>
    <t>Reggio Calabria</t>
  </si>
  <si>
    <t>Catania</t>
  </si>
  <si>
    <t>Messina</t>
  </si>
  <si>
    <t>Palermo acc.</t>
  </si>
  <si>
    <t>Totale 13 Sedi</t>
  </si>
  <si>
    <t>TOTALE NAZIONALE</t>
  </si>
  <si>
    <t>Tabella 5.8 - Contenzioso civile (primo e secondo grado): ricorsi iniziati. Confronto Anni 2021/2010</t>
  </si>
  <si>
    <t>Ricorsi iniziati</t>
  </si>
  <si>
    <t>Andamento 2021/2010</t>
  </si>
  <si>
    <t>36,06%</t>
  </si>
  <si>
    <t>63,89%</t>
  </si>
  <si>
    <t>0,04%</t>
  </si>
  <si>
    <t>100</t>
  </si>
  <si>
    <t>(*) Tale importo rappresenta la parte del contributo alla riduzione del Debito pubblico Ieep/C.Ri.D..</t>
  </si>
  <si>
    <t>(*) Fonte dati: ISTAT, popolazione al 1° gennaio 2011.</t>
  </si>
  <si>
    <t>(**) Fonte dati: ISTAT, popolazione al 1° gennaio 2022.</t>
  </si>
  <si>
    <r>
      <t xml:space="preserve">Grafico </t>
    </r>
    <r>
      <rPr>
        <b/>
        <sz val="11"/>
        <color rgb="FF000000"/>
        <rFont val="Garamond"/>
        <family val="1"/>
      </rPr>
      <t>5.1 App. - Importi accertati a seguito di controlli on desk. Anni 2013-2021 (importi in euro)</t>
    </r>
  </si>
  <si>
    <t>Grafico 5.2 App. - Rilevazione nazionale del contenzioso civile 
(primo e secondo grado). Giacenza finale. Anni 2010 – 31/03/2022</t>
  </si>
  <si>
    <t>Grafico 5.3 App. - Rilevazione nazionale (primo e secondo grado) – Andamento sentenze favorevoli INPS/favorevoli controparte. Anni 2010 – 31/03/2022</t>
  </si>
  <si>
    <t>Ricorsi al 31/03/2022</t>
  </si>
  <si>
    <r>
      <rPr>
        <b/>
        <sz val="10"/>
        <color theme="1"/>
        <rFont val="Garamond"/>
        <family val="1"/>
      </rPr>
      <t>N. accertamenti ispettivi</t>
    </r>
    <r>
      <rPr>
        <sz val="10"/>
        <color theme="1"/>
        <rFont val="Garamond"/>
        <family val="1"/>
      </rPr>
      <t xml:space="preserve"> (totale) di cui:</t>
    </r>
  </si>
  <si>
    <r>
      <t xml:space="preserve">TOTALE GENERALE ACCERTATO </t>
    </r>
    <r>
      <rPr>
        <sz val="10"/>
        <color theme="1"/>
        <rFont val="Garamond"/>
        <family val="1"/>
      </rPr>
      <t>(milioni di euro) di cui: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</si>
</sst>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b/>
      <sz val="11"/>
      <color theme="1"/>
      <name val="Garamond"/>
      <family val="1"/>
    </font>
    <font>
      <sz val="11"/>
      <color theme="1"/>
      <name val="Garamond"/>
      <family val="1"/>
    </font>
    <font>
      <i/>
      <sz val="8"/>
      <color rgb="FF000000"/>
      <name val="Arial Nova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color rgb="FF000000"/>
      <name val="Garamond"/>
      <family val="1"/>
    </font>
    <font>
      <sz val="10"/>
      <color theme="1"/>
      <name val="Garamond"/>
      <family val="1"/>
    </font>
    <font>
      <b/>
      <sz val="10"/>
      <color theme="1"/>
      <name val="Garamond"/>
      <family val="1"/>
    </font>
    <font>
      <sz val="1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BDD6EE"/>
        <bgColor indexed="64"/>
      </patternFill>
    </fill>
    <fill>
      <patternFill patternType="solid">
        <fgColor rgb="FFB6CEE4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6CEE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3" fontId="0" fillId="0" borderId="0" xfId="0" applyNumberFormat="1"/>
    <xf numFmtId="0" fontId="0" fillId="0" borderId="0" xfId="0"/>
    <xf numFmtId="166" fontId="0" fillId="0" borderId="0" xfId="0" applyNumberFormat="1"/>
    <xf numFmtId="2" fontId="0" fillId="0" borderId="0" xfId="0" applyNumberFormat="1"/>
    <xf numFmtId="10" fontId="3" fillId="0" borderId="0" xfId="0" applyNumberFormat="1" applyFont="1"/>
    <xf numFmtId="0" fontId="0" fillId="0" borderId="0" xfId="0"/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0" fillId="0" borderId="0" xfId="0"/>
    <xf numFmtId="0" fontId="4" fillId="2" borderId="0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10" fillId="0" borderId="1" xfId="0" applyFont="1" applyBorder="1"/>
    <xf numFmtId="3" fontId="11" fillId="0" borderId="1" xfId="0" applyNumberFormat="1" applyFont="1" applyBorder="1"/>
    <xf numFmtId="3" fontId="10" fillId="0" borderId="1" xfId="0" applyNumberFormat="1" applyFont="1" applyBorder="1"/>
    <xf numFmtId="0" fontId="11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10" fontId="10" fillId="0" borderId="1" xfId="0" applyNumberFormat="1" applyFont="1" applyBorder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 vertical="center" wrapText="1"/>
    </xf>
    <xf numFmtId="164" fontId="10" fillId="0" borderId="1" xfId="1" applyNumberFormat="1" applyFont="1" applyBorder="1"/>
    <xf numFmtId="164" fontId="11" fillId="0" borderId="1" xfId="1" applyNumberFormat="1" applyFont="1" applyBorder="1"/>
    <xf numFmtId="4" fontId="10" fillId="0" borderId="1" xfId="0" applyNumberFormat="1" applyFont="1" applyBorder="1"/>
    <xf numFmtId="43" fontId="10" fillId="0" borderId="1" xfId="1" applyFont="1" applyBorder="1"/>
    <xf numFmtId="4" fontId="11" fillId="0" borderId="1" xfId="0" applyNumberFormat="1" applyFont="1" applyBorder="1"/>
    <xf numFmtId="43" fontId="11" fillId="0" borderId="1" xfId="1" applyFont="1" applyBorder="1"/>
    <xf numFmtId="10" fontId="11" fillId="0" borderId="1" xfId="0" applyNumberFormat="1" applyFont="1" applyBorder="1"/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10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horizontal="right" vertical="center"/>
    </xf>
    <xf numFmtId="165" fontId="10" fillId="0" borderId="1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10" fontId="11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/>
  </cellXfs>
  <cellStyles count="7">
    <cellStyle name="Migliaia" xfId="1" builtinId="3"/>
    <cellStyle name="Migliaia 2" xfId="4" xr:uid="{E085FB13-3636-4B67-841F-5451776DB65E}"/>
    <cellStyle name="Migliaia 2 2" xfId="5" xr:uid="{6E5D830A-1C0F-42E2-BC10-FC70AF7CD3E5}"/>
    <cellStyle name="Migliaia 3 2 2 2" xfId="6" xr:uid="{65CEE085-BE87-4976-8015-816B1AD75F0E}"/>
    <cellStyle name="Normale" xfId="0" builtinId="0"/>
    <cellStyle name="Normale 2" xfId="2" xr:uid="{52B5B84B-88F3-4B73-9074-B51482AAB612}"/>
    <cellStyle name="Percentuale 2" xfId="3" xr:uid="{67EFFA1D-6B00-4591-BECF-002023ADE3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603250</xdr:colOff>
      <xdr:row>2</xdr:row>
      <xdr:rowOff>50800</xdr:rowOff>
    </xdr:from>
    <xdr:to>
      <xdr:col>9</xdr:col>
      <xdr:colOff>590550</xdr:colOff>
      <xdr:row>18</xdr:row>
      <xdr:rowOff>72650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103D130D-503E-4234-B4B3-4A81FFF55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850" y="704850"/>
          <a:ext cx="4864100" cy="2968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</xdr:row>
      <xdr:rowOff>88900</xdr:rowOff>
    </xdr:from>
    <xdr:to>
      <xdr:col>18</xdr:col>
      <xdr:colOff>30926</xdr:colOff>
      <xdr:row>32</xdr:row>
      <xdr:rowOff>31946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A0A6A7A-17FB-42A5-9A14-012B20BFE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889000"/>
          <a:ext cx="9784526" cy="52833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3</xdr:row>
      <xdr:rowOff>31750</xdr:rowOff>
    </xdr:from>
    <xdr:to>
      <xdr:col>17</xdr:col>
      <xdr:colOff>2620</xdr:colOff>
      <xdr:row>32</xdr:row>
      <xdr:rowOff>111214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B62BC527-3AC4-40F0-84FA-6569D17424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4050" y="857250"/>
          <a:ext cx="9711770" cy="54198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rvp\Root\GruppidiLavoro06\DC_STUDI%20E%20RICERCHE\ANNO%202021_2022\RA_FRANCESCA%20E%20LOREDANA\RA%20ANNO%202022\APPENDICE%20STATISTICA\RICHIESTE%20A%20DC%20E%20RISCONTRI\DC%20ENTRATE\RISCONTRO_17_05_2022\Tabella%20base%20dati%20VD%20-%20XXI%20Rapporto%20annuale.xlsx?7482C325" TargetMode="External"/><Relationship Id="rId1" Type="http://schemas.openxmlformats.org/officeDocument/2006/relationships/externalLinkPath" Target="file:///\\7482C325\Tabella%20base%20dati%20VD%20-%20XXI%20Rapporto%20annu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diLavoro06/DC_STUDI%20E%20RICERCHE/ANNO%202021_2022/RA_FRANCESCA%20E%20LOREDANA/RA%20ANNO%202022/APPENDICE%20STATISTICA/RICHIESTE%20A%20DC%20E%20RISCONTRI/COORD.%20LEGALE/RISCONTRO_30_05/Grafico%201_2_RA_aggior_310320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ruppidiLavoro06/DC_STUDI%20E%20RICERCHE/ANNO%202021_2022/RA_FRANCESCA%20E%20LOREDANA/RA%20ANNO%202022/APPENDICE%20STATISTICA/RICHIESTE%20A%20DC%20E%20RISCONTRI/COORD.%20LEGALE/RISCONTRO_30_05/Grafico%202_RA_aggior_3103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</sheetNames>
    <sheetDataSet>
      <sheetData sheetId="0">
        <row r="2">
          <cell r="A2">
            <v>2013</v>
          </cell>
          <cell r="B2">
            <v>104328955</v>
          </cell>
        </row>
        <row r="3">
          <cell r="A3">
            <v>2014</v>
          </cell>
          <cell r="B3">
            <v>150218997</v>
          </cell>
        </row>
        <row r="4">
          <cell r="A4">
            <v>2015</v>
          </cell>
          <cell r="B4">
            <v>162637366</v>
          </cell>
        </row>
        <row r="5">
          <cell r="A5">
            <v>2016</v>
          </cell>
          <cell r="B5">
            <v>333896170</v>
          </cell>
        </row>
        <row r="6">
          <cell r="A6">
            <v>2017</v>
          </cell>
          <cell r="B6">
            <v>295512041</v>
          </cell>
        </row>
        <row r="7">
          <cell r="A7">
            <v>2018</v>
          </cell>
          <cell r="B7">
            <v>441378352</v>
          </cell>
        </row>
        <row r="8">
          <cell r="A8">
            <v>2019</v>
          </cell>
          <cell r="B8">
            <v>268761246</v>
          </cell>
        </row>
        <row r="9">
          <cell r="A9">
            <v>2020</v>
          </cell>
          <cell r="B9">
            <v>84920000</v>
          </cell>
        </row>
        <row r="10">
          <cell r="A10">
            <v>2021</v>
          </cell>
          <cell r="B10">
            <v>286059811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1"/>
      <sheetName val="dati agg"/>
    </sheetNames>
    <sheetDataSet>
      <sheetData sheetId="0" refreshError="1"/>
      <sheetData sheetId="1">
        <row r="3">
          <cell r="B3" t="str">
            <v>Giacenza finale</v>
          </cell>
        </row>
        <row r="4">
          <cell r="A4" t="str">
            <v>al 31/12/2010</v>
          </cell>
          <cell r="B4">
            <v>844247</v>
          </cell>
        </row>
        <row r="5">
          <cell r="A5" t="str">
            <v>al 31/12/2011</v>
          </cell>
          <cell r="B5">
            <v>745523</v>
          </cell>
        </row>
        <row r="6">
          <cell r="A6" t="str">
            <v>al 31/12/2012</v>
          </cell>
          <cell r="B6">
            <v>628922</v>
          </cell>
        </row>
        <row r="7">
          <cell r="A7" t="str">
            <v>al 31/12/2013</v>
          </cell>
          <cell r="B7">
            <v>515856</v>
          </cell>
        </row>
        <row r="8">
          <cell r="A8" t="str">
            <v>al 31/12/2014</v>
          </cell>
          <cell r="B8">
            <v>344632</v>
          </cell>
        </row>
        <row r="9">
          <cell r="A9" t="str">
            <v>al 31/12/2015</v>
          </cell>
          <cell r="B9">
            <v>264293</v>
          </cell>
        </row>
        <row r="10">
          <cell r="A10" t="str">
            <v>al 31/12/2016</v>
          </cell>
          <cell r="B10">
            <v>254789</v>
          </cell>
        </row>
        <row r="11">
          <cell r="A11" t="str">
            <v>al 31/12/2017</v>
          </cell>
          <cell r="B11">
            <v>247384</v>
          </cell>
        </row>
        <row r="12">
          <cell r="A12" t="str">
            <v>al 31/12/2018</v>
          </cell>
          <cell r="B12">
            <v>245410</v>
          </cell>
        </row>
        <row r="13">
          <cell r="A13" t="str">
            <v>al 31/12/2019</v>
          </cell>
          <cell r="B13">
            <v>224788</v>
          </cell>
        </row>
        <row r="14">
          <cell r="A14" t="str">
            <v>al 31/12/2020</v>
          </cell>
          <cell r="B14">
            <v>193517</v>
          </cell>
        </row>
        <row r="15">
          <cell r="A15" t="str">
            <v>al 31/12/2021</v>
          </cell>
          <cell r="B15">
            <v>168524</v>
          </cell>
        </row>
        <row r="16">
          <cell r="A16" t="str">
            <v>al 31/03/2022</v>
          </cell>
          <cell r="B16">
            <v>165299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2"/>
      <sheetName val="dati agg"/>
    </sheetNames>
    <sheetDataSet>
      <sheetData sheetId="0" refreshError="1"/>
      <sheetData sheetId="1">
        <row r="2">
          <cell r="B2" t="str">
            <v>Favorevoli 
INPS</v>
          </cell>
          <cell r="C2" t="str">
            <v>Favorevoli 
Controparte</v>
          </cell>
        </row>
        <row r="3">
          <cell r="A3" t="str">
            <v>Anno 2010</v>
          </cell>
          <cell r="B3">
            <v>0.57997466133905073</v>
          </cell>
          <cell r="C3">
            <v>0.42002533866094921</v>
          </cell>
        </row>
        <row r="4">
          <cell r="A4" t="str">
            <v>Anno 2011</v>
          </cell>
          <cell r="B4">
            <v>0.60867732539759478</v>
          </cell>
          <cell r="C4">
            <v>0.39132267460240516</v>
          </cell>
        </row>
        <row r="5">
          <cell r="A5" t="str">
            <v>Anno 2012</v>
          </cell>
          <cell r="B5">
            <v>0.66258373645566415</v>
          </cell>
          <cell r="C5">
            <v>0.33741626354433579</v>
          </cell>
        </row>
        <row r="6">
          <cell r="A6" t="str">
            <v>Anno 2013</v>
          </cell>
          <cell r="B6">
            <v>0.65203933547804382</v>
          </cell>
          <cell r="C6">
            <v>0.34796066452195623</v>
          </cell>
        </row>
        <row r="7">
          <cell r="A7" t="str">
            <v>Anno 2014</v>
          </cell>
          <cell r="B7">
            <v>0.68016656301543954</v>
          </cell>
          <cell r="C7">
            <v>0.31983343698456046</v>
          </cell>
        </row>
        <row r="8">
          <cell r="A8" t="str">
            <v>Anno 2015</v>
          </cell>
          <cell r="B8">
            <v>0.62830139931825946</v>
          </cell>
          <cell r="C8">
            <v>0.37169860068174054</v>
          </cell>
        </row>
        <row r="9">
          <cell r="A9" t="str">
            <v>Anno 2016</v>
          </cell>
          <cell r="B9">
            <v>0.61457213089568286</v>
          </cell>
          <cell r="C9">
            <v>0.38542786910431709</v>
          </cell>
        </row>
        <row r="10">
          <cell r="A10" t="str">
            <v>Anno 2017</v>
          </cell>
          <cell r="B10">
            <v>0.58271572920511105</v>
          </cell>
          <cell r="C10">
            <v>0.41728427079488895</v>
          </cell>
        </row>
        <row r="11">
          <cell r="A11" t="str">
            <v>Anno 2018</v>
          </cell>
          <cell r="B11">
            <v>0.58923828388781341</v>
          </cell>
          <cell r="C11">
            <v>0.41076171611218654</v>
          </cell>
        </row>
        <row r="12">
          <cell r="A12" t="str">
            <v>Anno 2019</v>
          </cell>
          <cell r="B12">
            <v>0.59833881836702707</v>
          </cell>
          <cell r="C12">
            <v>0.40166118163297287</v>
          </cell>
        </row>
        <row r="13">
          <cell r="A13" t="str">
            <v>Anno 2020</v>
          </cell>
          <cell r="B13">
            <v>0.61281398550536403</v>
          </cell>
          <cell r="C13">
            <v>0.38718601449463597</v>
          </cell>
        </row>
        <row r="14">
          <cell r="A14" t="str">
            <v>Anno 2021</v>
          </cell>
          <cell r="B14">
            <v>0.61234678335710657</v>
          </cell>
          <cell r="C14">
            <v>0.38765321664289343</v>
          </cell>
        </row>
        <row r="15">
          <cell r="A15" t="str">
            <v>al 31/03/2022</v>
          </cell>
          <cell r="B15">
            <v>0.63490882024562711</v>
          </cell>
          <cell r="C15">
            <v>0.36509117975437289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4F8EF-7197-4D62-9771-85BBBFB8B501}">
  <sheetPr>
    <pageSetUpPr fitToPage="1"/>
  </sheetPr>
  <dimension ref="B2:C9"/>
  <sheetViews>
    <sheetView workbookViewId="0">
      <selection activeCell="H6" sqref="H6"/>
    </sheetView>
  </sheetViews>
  <sheetFormatPr defaultRowHeight="14.5" x14ac:dyDescent="0.35"/>
  <cols>
    <col min="2" max="2" width="61.7265625" customWidth="1"/>
    <col min="3" max="3" width="25.26953125" customWidth="1"/>
  </cols>
  <sheetData>
    <row r="2" spans="2:3" ht="47.25" customHeight="1" x14ac:dyDescent="0.35">
      <c r="B2" s="12" t="s">
        <v>3</v>
      </c>
      <c r="C2" s="12"/>
    </row>
    <row r="3" spans="2:3" ht="23.25" customHeight="1" x14ac:dyDescent="0.35">
      <c r="B3" s="19" t="s">
        <v>80</v>
      </c>
      <c r="C3" s="20">
        <v>12025</v>
      </c>
    </row>
    <row r="4" spans="2:3" ht="22.5" customHeight="1" x14ac:dyDescent="0.35">
      <c r="B4" s="19" t="s">
        <v>4</v>
      </c>
      <c r="C4" s="21">
        <v>9891</v>
      </c>
    </row>
    <row r="5" spans="2:3" ht="23.25" customHeight="1" x14ac:dyDescent="0.35">
      <c r="B5" s="22" t="s">
        <v>5</v>
      </c>
      <c r="C5" s="20">
        <v>223508</v>
      </c>
    </row>
    <row r="6" spans="2:3" ht="24.75" customHeight="1" x14ac:dyDescent="0.35">
      <c r="B6" s="19" t="s">
        <v>6</v>
      </c>
      <c r="C6" s="21">
        <v>2604</v>
      </c>
    </row>
    <row r="7" spans="2:3" ht="22.5" customHeight="1" x14ac:dyDescent="0.35">
      <c r="B7" s="22" t="s">
        <v>81</v>
      </c>
      <c r="C7" s="22">
        <v>914.72</v>
      </c>
    </row>
    <row r="8" spans="2:3" ht="25.5" customHeight="1" x14ac:dyDescent="0.35">
      <c r="B8" s="19" t="s">
        <v>7</v>
      </c>
      <c r="C8" s="19">
        <v>168.56</v>
      </c>
    </row>
    <row r="9" spans="2:3" ht="27.75" customHeight="1" x14ac:dyDescent="0.35">
      <c r="B9" s="19" t="s">
        <v>8</v>
      </c>
      <c r="C9" s="19">
        <v>746.16</v>
      </c>
    </row>
  </sheetData>
  <mergeCells count="1">
    <mergeCell ref="B2:C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39B21-CDAD-46C5-B642-8D3E7718EE0D}">
  <sheetPr>
    <pageSetUpPr fitToPage="1"/>
  </sheetPr>
  <dimension ref="B2:O36"/>
  <sheetViews>
    <sheetView topLeftCell="E1" workbookViewId="0">
      <selection activeCell="N3" sqref="N3:O19"/>
    </sheetView>
  </sheetViews>
  <sheetFormatPr defaultRowHeight="14.5" x14ac:dyDescent="0.35"/>
  <cols>
    <col min="2" max="2" width="26.26953125" customWidth="1"/>
    <col min="3" max="3" width="16.26953125" customWidth="1"/>
    <col min="4" max="4" width="16.54296875" customWidth="1"/>
    <col min="5" max="5" width="14.26953125" customWidth="1"/>
    <col min="6" max="6" width="15.26953125" customWidth="1"/>
    <col min="7" max="7" width="15" customWidth="1"/>
    <col min="8" max="8" width="15.7265625" customWidth="1"/>
    <col min="9" max="9" width="13.54296875" customWidth="1"/>
    <col min="10" max="10" width="13" customWidth="1"/>
    <col min="11" max="11" width="14.7265625" customWidth="1"/>
    <col min="12" max="12" width="11.54296875" customWidth="1"/>
    <col min="13" max="13" width="12.54296875" customWidth="1"/>
    <col min="14" max="14" width="12.26953125" customWidth="1"/>
    <col min="15" max="15" width="14.26953125" customWidth="1"/>
  </cols>
  <sheetData>
    <row r="2" spans="2:15" ht="39" customHeight="1" x14ac:dyDescent="0.35">
      <c r="B2" s="13" t="s">
        <v>38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2:15" x14ac:dyDescent="0.35">
      <c r="B3" s="39" t="s">
        <v>39</v>
      </c>
      <c r="C3" s="40" t="s">
        <v>40</v>
      </c>
      <c r="D3" s="40"/>
      <c r="E3" s="40"/>
      <c r="F3" s="40"/>
      <c r="G3" s="40"/>
      <c r="H3" s="40" t="s">
        <v>41</v>
      </c>
      <c r="I3" s="40"/>
      <c r="J3" s="40"/>
      <c r="K3" s="40"/>
      <c r="L3" s="40"/>
      <c r="M3" s="40"/>
      <c r="N3" s="40" t="s">
        <v>79</v>
      </c>
      <c r="O3" s="40"/>
    </row>
    <row r="4" spans="2:15" ht="45" customHeight="1" x14ac:dyDescent="0.35">
      <c r="B4" s="39"/>
      <c r="C4" s="23" t="s">
        <v>42</v>
      </c>
      <c r="D4" s="23" t="s">
        <v>43</v>
      </c>
      <c r="E4" s="23" t="s">
        <v>44</v>
      </c>
      <c r="F4" s="23" t="s">
        <v>45</v>
      </c>
      <c r="G4" s="23" t="s">
        <v>46</v>
      </c>
      <c r="H4" s="23" t="s">
        <v>47</v>
      </c>
      <c r="I4" s="23" t="s">
        <v>43</v>
      </c>
      <c r="J4" s="23" t="s">
        <v>44</v>
      </c>
      <c r="K4" s="23" t="s">
        <v>45</v>
      </c>
      <c r="L4" s="23" t="s">
        <v>46</v>
      </c>
      <c r="M4" s="23" t="s">
        <v>48</v>
      </c>
      <c r="N4" s="23" t="s">
        <v>44</v>
      </c>
      <c r="O4" s="23" t="s">
        <v>49</v>
      </c>
    </row>
    <row r="5" spans="2:15" x14ac:dyDescent="0.35">
      <c r="B5" s="41" t="s">
        <v>50</v>
      </c>
      <c r="C5" s="42">
        <v>4154684</v>
      </c>
      <c r="D5" s="43">
        <v>6.8900000000000003E-2</v>
      </c>
      <c r="E5" s="42">
        <v>78581</v>
      </c>
      <c r="F5" s="43">
        <v>9.3100000000000002E-2</v>
      </c>
      <c r="G5" s="44" t="s">
        <v>51</v>
      </c>
      <c r="H5" s="42">
        <v>4222631</v>
      </c>
      <c r="I5" s="43">
        <f>(H5/H19)</f>
        <v>7.1590496684797389E-2</v>
      </c>
      <c r="J5" s="42">
        <v>12655</v>
      </c>
      <c r="K5" s="43">
        <v>7.51E-2</v>
      </c>
      <c r="L5" s="43">
        <f>(J5/H5)</f>
        <v>2.996946690345427E-3</v>
      </c>
      <c r="M5" s="45">
        <v>-0.83899999999999997</v>
      </c>
      <c r="N5" s="42">
        <v>12553</v>
      </c>
      <c r="O5" s="43">
        <v>7.5899999999999995E-2</v>
      </c>
    </row>
    <row r="6" spans="2:15" x14ac:dyDescent="0.35">
      <c r="B6" s="41" t="s">
        <v>52</v>
      </c>
      <c r="C6" s="42">
        <v>910006</v>
      </c>
      <c r="D6" s="43">
        <v>1.5100000000000001E-2</v>
      </c>
      <c r="E6" s="42">
        <v>25521</v>
      </c>
      <c r="F6" s="43">
        <v>3.0200000000000001E-2</v>
      </c>
      <c r="G6" s="43">
        <v>2.8000000000000001E-2</v>
      </c>
      <c r="H6" s="46">
        <v>900293</v>
      </c>
      <c r="I6" s="43">
        <f>(H6/H19)</f>
        <v>1.5263569805613206E-2</v>
      </c>
      <c r="J6" s="42">
        <v>6785</v>
      </c>
      <c r="K6" s="43">
        <v>4.0300000000000002E-2</v>
      </c>
      <c r="L6" s="43">
        <f>(J6/H6)</f>
        <v>7.5364353604881968E-3</v>
      </c>
      <c r="M6" s="45">
        <v>-0.73399999999999999</v>
      </c>
      <c r="N6" s="42">
        <v>6194</v>
      </c>
      <c r="O6" s="43">
        <v>3.7499999999999999E-2</v>
      </c>
    </row>
    <row r="7" spans="2:15" x14ac:dyDescent="0.35">
      <c r="B7" s="41" t="s">
        <v>53</v>
      </c>
      <c r="C7" s="42">
        <v>3079685</v>
      </c>
      <c r="D7" s="43">
        <v>5.0999999999999997E-2</v>
      </c>
      <c r="E7" s="42">
        <v>116562</v>
      </c>
      <c r="F7" s="43">
        <v>0.1381</v>
      </c>
      <c r="G7" s="43">
        <v>3.78E-2</v>
      </c>
      <c r="H7" s="42">
        <v>2967117</v>
      </c>
      <c r="I7" s="43">
        <f>(H7/H19)</f>
        <v>5.0304509144158224E-2</v>
      </c>
      <c r="J7" s="42">
        <v>21957</v>
      </c>
      <c r="K7" s="43">
        <v>0.1303</v>
      </c>
      <c r="L7" s="43">
        <f>(J7/H7)</f>
        <v>7.4001126345877161E-3</v>
      </c>
      <c r="M7" s="45">
        <v>-0.81200000000000006</v>
      </c>
      <c r="N7" s="42">
        <v>21695</v>
      </c>
      <c r="O7" s="43">
        <v>0.13120000000000001</v>
      </c>
    </row>
    <row r="8" spans="2:15" x14ac:dyDescent="0.35">
      <c r="B8" s="41" t="s">
        <v>54</v>
      </c>
      <c r="C8" s="42">
        <v>1107652</v>
      </c>
      <c r="D8" s="43">
        <v>1.84E-2</v>
      </c>
      <c r="E8" s="42">
        <v>20733</v>
      </c>
      <c r="F8" s="43">
        <v>2.46E-2</v>
      </c>
      <c r="G8" s="43">
        <v>1.8700000000000001E-2</v>
      </c>
      <c r="H8" s="42">
        <v>1060188</v>
      </c>
      <c r="I8" s="43">
        <f>H8/H19</f>
        <v>1.7974430041190426E-2</v>
      </c>
      <c r="J8" s="42">
        <v>4709</v>
      </c>
      <c r="K8" s="43">
        <v>2.7900000000000001E-2</v>
      </c>
      <c r="L8" s="43">
        <f t="shared" ref="L8:L17" si="0">(J8/H8)</f>
        <v>4.4416650631774746E-3</v>
      </c>
      <c r="M8" s="45">
        <v>-0.77300000000000002</v>
      </c>
      <c r="N8" s="42">
        <v>4527</v>
      </c>
      <c r="O8" s="43">
        <v>2.7400000000000001E-2</v>
      </c>
    </row>
    <row r="9" spans="2:15" x14ac:dyDescent="0.35">
      <c r="B9" s="41" t="s">
        <v>55</v>
      </c>
      <c r="C9" s="42">
        <v>1254461</v>
      </c>
      <c r="D9" s="43">
        <v>2.0799999999999999E-2</v>
      </c>
      <c r="E9" s="42">
        <v>71835</v>
      </c>
      <c r="F9" s="43">
        <v>8.5099999999999995E-2</v>
      </c>
      <c r="G9" s="43">
        <v>5.7299999999999997E-2</v>
      </c>
      <c r="H9" s="42">
        <v>1224756</v>
      </c>
      <c r="I9" s="43">
        <f>H9/H19</f>
        <v>2.0764516330620816E-2</v>
      </c>
      <c r="J9" s="42">
        <v>5766</v>
      </c>
      <c r="K9" s="43">
        <v>3.4200000000000001E-2</v>
      </c>
      <c r="L9" s="43">
        <f t="shared" si="0"/>
        <v>4.7078765076472373E-3</v>
      </c>
      <c r="M9" s="45">
        <v>-0.92</v>
      </c>
      <c r="N9" s="42">
        <v>5728</v>
      </c>
      <c r="O9" s="43">
        <v>3.4700000000000002E-2</v>
      </c>
    </row>
    <row r="10" spans="2:15" x14ac:dyDescent="0.35">
      <c r="B10" s="41" t="s">
        <v>56</v>
      </c>
      <c r="C10" s="42">
        <v>640891</v>
      </c>
      <c r="D10" s="43">
        <v>1.06E-2</v>
      </c>
      <c r="E10" s="42">
        <v>131387</v>
      </c>
      <c r="F10" s="43">
        <v>0.15559999999999999</v>
      </c>
      <c r="G10" s="43">
        <v>0.20499999999999999</v>
      </c>
      <c r="H10" s="42">
        <v>597902</v>
      </c>
      <c r="I10" s="43">
        <f>H10/H19</f>
        <v>1.0136832024591712E-2</v>
      </c>
      <c r="J10" s="42">
        <v>11504</v>
      </c>
      <c r="K10" s="43">
        <v>6.83E-2</v>
      </c>
      <c r="L10" s="43">
        <f t="shared" si="0"/>
        <v>1.9240611337643963E-2</v>
      </c>
      <c r="M10" s="45">
        <v>-0.91200000000000003</v>
      </c>
      <c r="N10" s="42">
        <v>10611</v>
      </c>
      <c r="O10" s="43">
        <v>6.4199999999999993E-2</v>
      </c>
    </row>
    <row r="11" spans="2:15" x14ac:dyDescent="0.35">
      <c r="B11" s="41" t="s">
        <v>57</v>
      </c>
      <c r="C11" s="42">
        <v>813556</v>
      </c>
      <c r="D11" s="43">
        <v>1.35E-2</v>
      </c>
      <c r="E11" s="42">
        <v>42389</v>
      </c>
      <c r="F11" s="43">
        <v>5.0200000000000002E-2</v>
      </c>
      <c r="G11" s="43">
        <v>5.21E-2</v>
      </c>
      <c r="H11" s="42">
        <v>772276</v>
      </c>
      <c r="I11" s="43">
        <f>H11/H19</f>
        <v>1.309316926289524E-2</v>
      </c>
      <c r="J11" s="42">
        <v>7147</v>
      </c>
      <c r="K11" s="43">
        <v>4.24E-2</v>
      </c>
      <c r="L11" s="43">
        <f t="shared" si="0"/>
        <v>9.2544634301726329E-3</v>
      </c>
      <c r="M11" s="45">
        <v>-0.83099999999999996</v>
      </c>
      <c r="N11" s="42">
        <v>7032</v>
      </c>
      <c r="O11" s="43">
        <v>4.2500000000000003E-2</v>
      </c>
    </row>
    <row r="12" spans="2:15" x14ac:dyDescent="0.35">
      <c r="B12" s="41" t="s">
        <v>58</v>
      </c>
      <c r="C12" s="42">
        <v>580525</v>
      </c>
      <c r="D12" s="43">
        <v>9.5999999999999992E-3</v>
      </c>
      <c r="E12" s="42">
        <v>40646</v>
      </c>
      <c r="F12" s="43">
        <v>4.8099999999999997E-2</v>
      </c>
      <c r="G12" s="43">
        <v>7.0000000000000007E-2</v>
      </c>
      <c r="H12" s="42">
        <v>558130</v>
      </c>
      <c r="I12" s="43">
        <f>H12/H19</f>
        <v>9.4625374357091511E-3</v>
      </c>
      <c r="J12" s="42">
        <v>3589</v>
      </c>
      <c r="K12" s="43">
        <v>2.1299999999999999E-2</v>
      </c>
      <c r="L12" s="43">
        <f t="shared" si="0"/>
        <v>6.4304015193592887E-3</v>
      </c>
      <c r="M12" s="45">
        <v>-0.91200000000000003</v>
      </c>
      <c r="N12" s="42">
        <v>3308</v>
      </c>
      <c r="O12" s="43">
        <v>0.02</v>
      </c>
    </row>
    <row r="13" spans="2:15" x14ac:dyDescent="0.35">
      <c r="B13" s="41" t="s">
        <v>59</v>
      </c>
      <c r="C13" s="42">
        <v>734652</v>
      </c>
      <c r="D13" s="43">
        <v>1.2200000000000001E-2</v>
      </c>
      <c r="E13" s="42">
        <v>19145</v>
      </c>
      <c r="F13" s="43">
        <v>2.2700000000000001E-2</v>
      </c>
      <c r="G13" s="43">
        <v>2.6100000000000002E-2</v>
      </c>
      <c r="H13" s="42">
        <v>671171</v>
      </c>
      <c r="I13" s="43">
        <f>H13/H19</f>
        <v>1.137903483644016E-2</v>
      </c>
      <c r="J13" s="42">
        <v>6659</v>
      </c>
      <c r="K13" s="43">
        <v>3.95E-2</v>
      </c>
      <c r="L13" s="43">
        <f t="shared" si="0"/>
        <v>9.9214656175549889E-3</v>
      </c>
      <c r="M13" s="45">
        <v>-0.65200000000000002</v>
      </c>
      <c r="N13" s="42">
        <v>6398</v>
      </c>
      <c r="O13" s="43">
        <v>3.8699999999999998E-2</v>
      </c>
    </row>
    <row r="14" spans="2:15" x14ac:dyDescent="0.35">
      <c r="B14" s="41" t="s">
        <v>60</v>
      </c>
      <c r="C14" s="42">
        <v>565756</v>
      </c>
      <c r="D14" s="43">
        <v>9.4000000000000004E-3</v>
      </c>
      <c r="E14" s="42">
        <v>27293</v>
      </c>
      <c r="F14" s="43">
        <v>3.2300000000000002E-2</v>
      </c>
      <c r="G14" s="43">
        <v>4.82E-2</v>
      </c>
      <c r="H14" s="42">
        <v>518978</v>
      </c>
      <c r="I14" s="43">
        <f>H14/H19</f>
        <v>8.7987543283992321E-3</v>
      </c>
      <c r="J14" s="42">
        <v>6325</v>
      </c>
      <c r="K14" s="43">
        <v>3.7499999999999999E-2</v>
      </c>
      <c r="L14" s="43">
        <f t="shared" si="0"/>
        <v>1.2187414495412137E-2</v>
      </c>
      <c r="M14" s="45">
        <v>-0.76800000000000002</v>
      </c>
      <c r="N14" s="42">
        <v>6217</v>
      </c>
      <c r="O14" s="43">
        <v>3.7600000000000001E-2</v>
      </c>
    </row>
    <row r="15" spans="2:15" x14ac:dyDescent="0.35">
      <c r="B15" s="41" t="s">
        <v>61</v>
      </c>
      <c r="C15" s="42">
        <v>1087682</v>
      </c>
      <c r="D15" s="43">
        <v>1.7999999999999999E-2</v>
      </c>
      <c r="E15" s="42">
        <v>24919</v>
      </c>
      <c r="F15" s="43">
        <v>2.9499999999999998E-2</v>
      </c>
      <c r="G15" s="43">
        <v>2.29E-2</v>
      </c>
      <c r="H15" s="42">
        <v>1068835</v>
      </c>
      <c r="I15" s="43">
        <f>H15/H19</f>
        <v>1.8121031301123736E-2</v>
      </c>
      <c r="J15" s="42">
        <v>9528</v>
      </c>
      <c r="K15" s="43">
        <v>5.6500000000000002E-2</v>
      </c>
      <c r="L15" s="43">
        <f t="shared" si="0"/>
        <v>8.9143787394686744E-3</v>
      </c>
      <c r="M15" s="45">
        <v>-0.61799999999999999</v>
      </c>
      <c r="N15" s="42">
        <v>9275</v>
      </c>
      <c r="O15" s="43">
        <v>5.6099999999999997E-2</v>
      </c>
    </row>
    <row r="16" spans="2:15" x14ac:dyDescent="0.35">
      <c r="B16" s="41" t="s">
        <v>62</v>
      </c>
      <c r="C16" s="42">
        <v>653810</v>
      </c>
      <c r="D16" s="43">
        <v>1.0800000000000001E-2</v>
      </c>
      <c r="E16" s="42">
        <v>40444</v>
      </c>
      <c r="F16" s="43">
        <v>4.7899999999999998E-2</v>
      </c>
      <c r="G16" s="43">
        <v>6.1899999999999997E-2</v>
      </c>
      <c r="H16" s="42">
        <v>599990</v>
      </c>
      <c r="I16" s="43">
        <f>H16/H19</f>
        <v>1.0172231981887971E-2</v>
      </c>
      <c r="J16" s="42">
        <v>11730</v>
      </c>
      <c r="K16" s="43">
        <v>6.9599999999999995E-2</v>
      </c>
      <c r="L16" s="43">
        <f t="shared" si="0"/>
        <v>1.9550325838763979E-2</v>
      </c>
      <c r="M16" s="45">
        <v>-0.71</v>
      </c>
      <c r="N16" s="42">
        <v>11723</v>
      </c>
      <c r="O16" s="43">
        <v>7.0900000000000005E-2</v>
      </c>
    </row>
    <row r="17" spans="2:15" x14ac:dyDescent="0.35">
      <c r="B17" s="41" t="s">
        <v>63</v>
      </c>
      <c r="C17" s="42">
        <v>1246094</v>
      </c>
      <c r="D17" s="43">
        <v>2.07E-2</v>
      </c>
      <c r="E17" s="42">
        <v>18336</v>
      </c>
      <c r="F17" s="43">
        <v>2.1700000000000001E-2</v>
      </c>
      <c r="G17" s="43">
        <v>1.47E-2</v>
      </c>
      <c r="H17" s="42">
        <v>1199626</v>
      </c>
      <c r="I17" s="43">
        <f>H17/H19</f>
        <v>2.0338462246878013E-2</v>
      </c>
      <c r="J17" s="42">
        <v>8446</v>
      </c>
      <c r="K17" s="43">
        <v>5.0099999999999999E-2</v>
      </c>
      <c r="L17" s="43">
        <f t="shared" si="0"/>
        <v>7.0405276311116963E-3</v>
      </c>
      <c r="M17" s="45">
        <v>-0.53900000000000003</v>
      </c>
      <c r="N17" s="42">
        <v>8418</v>
      </c>
      <c r="O17" s="43">
        <v>5.0900000000000001E-2</v>
      </c>
    </row>
    <row r="18" spans="2:15" x14ac:dyDescent="0.35">
      <c r="B18" s="47" t="s">
        <v>64</v>
      </c>
      <c r="C18" s="48">
        <v>16829454</v>
      </c>
      <c r="D18" s="49">
        <v>0.27889999999999998</v>
      </c>
      <c r="E18" s="48">
        <v>657791</v>
      </c>
      <c r="F18" s="49">
        <v>0.77910000000000001</v>
      </c>
      <c r="G18" s="49">
        <v>3.9100000000000003E-2</v>
      </c>
      <c r="H18" s="48">
        <f>SUM(H5:H17)</f>
        <v>16361893</v>
      </c>
      <c r="I18" s="49">
        <f>H18/H19</f>
        <v>0.27739957542430527</v>
      </c>
      <c r="J18" s="48">
        <v>116800</v>
      </c>
      <c r="K18" s="49">
        <v>0.69310000000000005</v>
      </c>
      <c r="L18" s="49">
        <f>(J18/H18)</f>
        <v>7.1385383097175856E-3</v>
      </c>
      <c r="M18" s="50">
        <v>-0.82199999999999995</v>
      </c>
      <c r="N18" s="48">
        <v>113679</v>
      </c>
      <c r="O18" s="49">
        <v>0.68769999999999998</v>
      </c>
    </row>
    <row r="19" spans="2:15" x14ac:dyDescent="0.35">
      <c r="B19" s="47" t="s">
        <v>65</v>
      </c>
      <c r="C19" s="48">
        <v>60340328</v>
      </c>
      <c r="D19" s="51">
        <v>1</v>
      </c>
      <c r="E19" s="48">
        <v>844247</v>
      </c>
      <c r="F19" s="51">
        <v>1</v>
      </c>
      <c r="G19" s="49">
        <v>1.4E-2</v>
      </c>
      <c r="H19" s="48">
        <v>58983122</v>
      </c>
      <c r="I19" s="51">
        <v>1</v>
      </c>
      <c r="J19" s="48">
        <v>168524</v>
      </c>
      <c r="K19" s="51">
        <v>1</v>
      </c>
      <c r="L19" s="49">
        <f>(J19/H19)</f>
        <v>2.8571563234648717E-3</v>
      </c>
      <c r="M19" s="50">
        <v>-0.8</v>
      </c>
      <c r="N19" s="48">
        <v>165299</v>
      </c>
      <c r="O19" s="51">
        <v>1</v>
      </c>
    </row>
    <row r="20" spans="2:15" x14ac:dyDescent="0.35">
      <c r="B20" s="2" t="s">
        <v>74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2:15" x14ac:dyDescent="0.35">
      <c r="B21" s="2" t="s">
        <v>75</v>
      </c>
      <c r="C21" s="1"/>
      <c r="D21" s="9"/>
      <c r="E21" s="1"/>
      <c r="F21" s="1"/>
      <c r="G21" s="1"/>
      <c r="H21" s="1"/>
      <c r="I21" s="9"/>
      <c r="J21" s="1"/>
      <c r="K21" s="1"/>
      <c r="L21" s="1"/>
      <c r="M21" s="1"/>
      <c r="N21" s="1"/>
      <c r="O21" s="1"/>
    </row>
    <row r="22" spans="2:15" x14ac:dyDescent="0.35">
      <c r="D22" s="8"/>
    </row>
    <row r="23" spans="2:15" x14ac:dyDescent="0.35">
      <c r="C23" s="5"/>
      <c r="D23" s="8"/>
      <c r="G23" s="8"/>
    </row>
    <row r="24" spans="2:15" x14ac:dyDescent="0.35">
      <c r="D24" s="8"/>
      <c r="G24" s="8"/>
    </row>
    <row r="25" spans="2:15" x14ac:dyDescent="0.35">
      <c r="D25" s="8"/>
      <c r="G25" s="8"/>
    </row>
    <row r="26" spans="2:15" x14ac:dyDescent="0.35">
      <c r="D26" s="8"/>
      <c r="G26" s="8"/>
    </row>
    <row r="27" spans="2:15" x14ac:dyDescent="0.35">
      <c r="D27" s="8"/>
      <c r="G27" s="8"/>
    </row>
    <row r="28" spans="2:15" x14ac:dyDescent="0.35">
      <c r="D28" s="8"/>
      <c r="G28" s="8"/>
    </row>
    <row r="29" spans="2:15" x14ac:dyDescent="0.35">
      <c r="D29" s="8"/>
      <c r="G29" s="8"/>
    </row>
    <row r="30" spans="2:15" x14ac:dyDescent="0.35">
      <c r="D30" s="8"/>
      <c r="G30" s="8"/>
    </row>
    <row r="31" spans="2:15" x14ac:dyDescent="0.35">
      <c r="D31" s="8"/>
      <c r="G31" s="8"/>
    </row>
    <row r="32" spans="2:15" x14ac:dyDescent="0.35">
      <c r="D32" s="8"/>
      <c r="G32" s="8"/>
    </row>
    <row r="33" spans="4:7" x14ac:dyDescent="0.35">
      <c r="D33" s="8"/>
      <c r="G33" s="8"/>
    </row>
    <row r="34" spans="4:7" x14ac:dyDescent="0.35">
      <c r="D34" s="8"/>
      <c r="G34" s="8"/>
    </row>
    <row r="35" spans="4:7" x14ac:dyDescent="0.35">
      <c r="D35" s="8"/>
      <c r="G35" s="8"/>
    </row>
    <row r="36" spans="4:7" x14ac:dyDescent="0.35">
      <c r="G36" s="8"/>
    </row>
  </sheetData>
  <mergeCells count="5">
    <mergeCell ref="B2:O2"/>
    <mergeCell ref="B3:B4"/>
    <mergeCell ref="C3:G3"/>
    <mergeCell ref="H3:M3"/>
    <mergeCell ref="N3:O3"/>
  </mergeCells>
  <pageMargins left="0.7" right="0.7" top="0.75" bottom="0.75" header="0.3" footer="0.3"/>
  <pageSetup paperSize="9" scale="62" orientation="landscape" r:id="rId1"/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F53A2-FF4A-40DE-84F8-7E6FA13FB24A}">
  <sheetPr>
    <pageSetUpPr fitToPage="1"/>
  </sheetPr>
  <dimension ref="B1:M31"/>
  <sheetViews>
    <sheetView tabSelected="1" topLeftCell="A4" workbookViewId="0">
      <selection activeCell="F11" sqref="F11"/>
    </sheetView>
  </sheetViews>
  <sheetFormatPr defaultRowHeight="14.5" x14ac:dyDescent="0.35"/>
  <cols>
    <col min="2" max="2" width="26.7265625" customWidth="1"/>
    <col min="3" max="3" width="16" customWidth="1"/>
    <col min="4" max="4" width="15.453125" customWidth="1"/>
    <col min="5" max="5" width="13.453125" customWidth="1"/>
    <col min="6" max="6" width="16.7265625" customWidth="1"/>
    <col min="7" max="7" width="13.7265625" customWidth="1"/>
    <col min="8" max="8" width="14.7265625" customWidth="1"/>
    <col min="9" max="9" width="14.453125" customWidth="1"/>
    <col min="11" max="11" width="16.26953125" customWidth="1"/>
    <col min="12" max="12" width="12.26953125" customWidth="1"/>
    <col min="13" max="13" width="14.26953125" customWidth="1"/>
  </cols>
  <sheetData>
    <row r="1" spans="2:13" s="6" customFormat="1" x14ac:dyDescent="0.35"/>
    <row r="3" spans="2:13" ht="36.75" customHeight="1" x14ac:dyDescent="0.35">
      <c r="B3" s="12" t="s">
        <v>66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</row>
    <row r="4" spans="2:13" x14ac:dyDescent="0.35">
      <c r="B4" s="40" t="s">
        <v>39</v>
      </c>
      <c r="C4" s="40" t="s">
        <v>40</v>
      </c>
      <c r="D4" s="40"/>
      <c r="E4" s="40"/>
      <c r="F4" s="40"/>
      <c r="G4" s="40"/>
      <c r="H4" s="40" t="s">
        <v>41</v>
      </c>
      <c r="I4" s="40"/>
      <c r="J4" s="40"/>
      <c r="K4" s="40"/>
      <c r="L4" s="40"/>
      <c r="M4" s="40"/>
    </row>
    <row r="5" spans="2:13" ht="26" x14ac:dyDescent="0.35">
      <c r="B5" s="40"/>
      <c r="C5" s="23" t="s">
        <v>42</v>
      </c>
      <c r="D5" s="23" t="s">
        <v>43</v>
      </c>
      <c r="E5" s="23" t="s">
        <v>67</v>
      </c>
      <c r="F5" s="23" t="s">
        <v>45</v>
      </c>
      <c r="G5" s="23" t="s">
        <v>46</v>
      </c>
      <c r="H5" s="23" t="s">
        <v>42</v>
      </c>
      <c r="I5" s="23" t="s">
        <v>43</v>
      </c>
      <c r="J5" s="23" t="s">
        <v>67</v>
      </c>
      <c r="K5" s="23" t="s">
        <v>45</v>
      </c>
      <c r="L5" s="23" t="s">
        <v>46</v>
      </c>
      <c r="M5" s="23" t="s">
        <v>68</v>
      </c>
    </row>
    <row r="6" spans="2:13" x14ac:dyDescent="0.35">
      <c r="B6" s="19" t="s">
        <v>50</v>
      </c>
      <c r="C6" s="21">
        <v>4154684</v>
      </c>
      <c r="D6" s="24">
        <v>6.8900000000000003E-2</v>
      </c>
      <c r="E6" s="21">
        <v>27430</v>
      </c>
      <c r="F6" s="24">
        <v>8.09E-2</v>
      </c>
      <c r="G6" s="24">
        <v>6.6E-3</v>
      </c>
      <c r="H6" s="42">
        <v>4222631</v>
      </c>
      <c r="I6" s="43">
        <f>(H6/H20)</f>
        <v>7.1590496684797389E-2</v>
      </c>
      <c r="J6" s="21">
        <v>8656</v>
      </c>
      <c r="K6" s="24">
        <v>0.11310000000000001</v>
      </c>
      <c r="L6" s="24">
        <f>J6/H6</f>
        <v>2.0499067998127232E-3</v>
      </c>
      <c r="M6" s="24">
        <v>-0.68440000000000001</v>
      </c>
    </row>
    <row r="7" spans="2:13" x14ac:dyDescent="0.35">
      <c r="B7" s="19" t="s">
        <v>52</v>
      </c>
      <c r="C7" s="21">
        <v>910006</v>
      </c>
      <c r="D7" s="24">
        <v>1.5100000000000001E-2</v>
      </c>
      <c r="E7" s="21">
        <v>5154</v>
      </c>
      <c r="F7" s="24">
        <v>1.52E-2</v>
      </c>
      <c r="G7" s="24">
        <v>5.7000000000000002E-3</v>
      </c>
      <c r="H7" s="46">
        <v>900293</v>
      </c>
      <c r="I7" s="43">
        <f>(H7/H20)</f>
        <v>1.5263569805613206E-2</v>
      </c>
      <c r="J7" s="21">
        <v>2455</v>
      </c>
      <c r="K7" s="24">
        <v>3.2099999999999997E-2</v>
      </c>
      <c r="L7" s="24">
        <f t="shared" ref="L7:L20" si="0">J7/H7</f>
        <v>2.7268900235812117E-3</v>
      </c>
      <c r="M7" s="24">
        <v>-0.52370000000000005</v>
      </c>
    </row>
    <row r="8" spans="2:13" x14ac:dyDescent="0.35">
      <c r="B8" s="19" t="s">
        <v>53</v>
      </c>
      <c r="C8" s="21">
        <v>3079685</v>
      </c>
      <c r="D8" s="24">
        <v>5.0999999999999997E-2</v>
      </c>
      <c r="E8" s="21">
        <v>37364</v>
      </c>
      <c r="F8" s="24">
        <v>0.11020000000000001</v>
      </c>
      <c r="G8" s="24">
        <v>1.21E-2</v>
      </c>
      <c r="H8" s="42">
        <v>2967117</v>
      </c>
      <c r="I8" s="43">
        <f>(H8/H20)</f>
        <v>5.0304509144158224E-2</v>
      </c>
      <c r="J8" s="21">
        <v>9688</v>
      </c>
      <c r="K8" s="24">
        <v>0.12659999999999999</v>
      </c>
      <c r="L8" s="24">
        <f t="shared" si="0"/>
        <v>3.2651223392943388E-3</v>
      </c>
      <c r="M8" s="24">
        <v>-0.74070000000000003</v>
      </c>
    </row>
    <row r="9" spans="2:13" x14ac:dyDescent="0.35">
      <c r="B9" s="19" t="s">
        <v>54</v>
      </c>
      <c r="C9" s="21">
        <v>1107652</v>
      </c>
      <c r="D9" s="24">
        <v>1.84E-2</v>
      </c>
      <c r="E9" s="21">
        <v>10417</v>
      </c>
      <c r="F9" s="24">
        <v>3.0700000000000002E-2</v>
      </c>
      <c r="G9" s="24">
        <v>9.4000000000000004E-3</v>
      </c>
      <c r="H9" s="42">
        <v>1060188</v>
      </c>
      <c r="I9" s="43">
        <f>H9/H20</f>
        <v>1.7974430041190426E-2</v>
      </c>
      <c r="J9" s="21">
        <v>2249</v>
      </c>
      <c r="K9" s="24">
        <v>2.9399999999999999E-2</v>
      </c>
      <c r="L9" s="24">
        <f t="shared" si="0"/>
        <v>2.1213218787611253E-3</v>
      </c>
      <c r="M9" s="24">
        <v>-0.78410000000000002</v>
      </c>
    </row>
    <row r="10" spans="2:13" x14ac:dyDescent="0.35">
      <c r="B10" s="19" t="s">
        <v>55</v>
      </c>
      <c r="C10" s="21">
        <v>1254461</v>
      </c>
      <c r="D10" s="24">
        <v>2.0799999999999999E-2</v>
      </c>
      <c r="E10" s="21">
        <v>18779</v>
      </c>
      <c r="F10" s="24">
        <v>5.5399999999999998E-2</v>
      </c>
      <c r="G10" s="24">
        <v>1.4999999999999999E-2</v>
      </c>
      <c r="H10" s="42">
        <v>1224756</v>
      </c>
      <c r="I10" s="43">
        <f>H10/H20</f>
        <v>2.0764516330620816E-2</v>
      </c>
      <c r="J10" s="21">
        <v>2487</v>
      </c>
      <c r="K10" s="24">
        <v>3.2500000000000001E-2</v>
      </c>
      <c r="L10" s="24">
        <f t="shared" si="0"/>
        <v>2.0306085457021642E-3</v>
      </c>
      <c r="M10" s="24">
        <v>-0.86760000000000004</v>
      </c>
    </row>
    <row r="11" spans="2:13" x14ac:dyDescent="0.35">
      <c r="B11" s="19" t="s">
        <v>56</v>
      </c>
      <c r="C11" s="21">
        <v>640891</v>
      </c>
      <c r="D11" s="24">
        <v>1.06E-2</v>
      </c>
      <c r="E11" s="21">
        <v>67914</v>
      </c>
      <c r="F11" s="24">
        <v>0.20039999999999999</v>
      </c>
      <c r="G11" s="24">
        <v>0.106</v>
      </c>
      <c r="H11" s="42">
        <v>597902</v>
      </c>
      <c r="I11" s="43">
        <f>H11/H20</f>
        <v>1.0136832024591712E-2</v>
      </c>
      <c r="J11" s="21">
        <v>3202</v>
      </c>
      <c r="K11" s="24">
        <v>4.1799999999999997E-2</v>
      </c>
      <c r="L11" s="24">
        <f t="shared" si="0"/>
        <v>5.3553926897719024E-3</v>
      </c>
      <c r="M11" s="24">
        <v>-0.95289999999999997</v>
      </c>
    </row>
    <row r="12" spans="2:13" x14ac:dyDescent="0.35">
      <c r="B12" s="19" t="s">
        <v>57</v>
      </c>
      <c r="C12" s="21">
        <v>813556</v>
      </c>
      <c r="D12" s="24">
        <v>1.35E-2</v>
      </c>
      <c r="E12" s="21">
        <v>19443</v>
      </c>
      <c r="F12" s="24">
        <v>5.74E-2</v>
      </c>
      <c r="G12" s="24">
        <v>2.3900000000000001E-2</v>
      </c>
      <c r="H12" s="42">
        <v>772276</v>
      </c>
      <c r="I12" s="43">
        <f>H12/H20</f>
        <v>1.309316926289524E-2</v>
      </c>
      <c r="J12" s="21">
        <v>3304</v>
      </c>
      <c r="K12" s="24">
        <v>4.3200000000000002E-2</v>
      </c>
      <c r="L12" s="24">
        <f t="shared" si="0"/>
        <v>4.2782632115979258E-3</v>
      </c>
      <c r="M12" s="24">
        <v>-0.83009999999999995</v>
      </c>
    </row>
    <row r="13" spans="2:13" x14ac:dyDescent="0.35">
      <c r="B13" s="19" t="s">
        <v>58</v>
      </c>
      <c r="C13" s="21">
        <v>580525</v>
      </c>
      <c r="D13" s="24">
        <v>9.5999999999999992E-3</v>
      </c>
      <c r="E13" s="21">
        <v>9087</v>
      </c>
      <c r="F13" s="24">
        <v>2.6800000000000001E-2</v>
      </c>
      <c r="G13" s="24">
        <v>1.5699999999999999E-2</v>
      </c>
      <c r="H13" s="42">
        <v>558130</v>
      </c>
      <c r="I13" s="43">
        <f>H13/H20</f>
        <v>9.4625374357091511E-3</v>
      </c>
      <c r="J13" s="21">
        <v>1539</v>
      </c>
      <c r="K13" s="24">
        <v>2.01E-2</v>
      </c>
      <c r="L13" s="24">
        <f t="shared" si="0"/>
        <v>2.7574221059609768E-3</v>
      </c>
      <c r="M13" s="24">
        <v>-0.8306</v>
      </c>
    </row>
    <row r="14" spans="2:13" x14ac:dyDescent="0.35">
      <c r="B14" s="19" t="s">
        <v>59</v>
      </c>
      <c r="C14" s="21">
        <v>734652</v>
      </c>
      <c r="D14" s="24">
        <v>1.2200000000000001E-2</v>
      </c>
      <c r="E14" s="21">
        <v>4833</v>
      </c>
      <c r="F14" s="24">
        <v>1.43E-2</v>
      </c>
      <c r="G14" s="24">
        <v>6.6E-3</v>
      </c>
      <c r="H14" s="42">
        <v>671171</v>
      </c>
      <c r="I14" s="43">
        <f>H14/H20</f>
        <v>1.137903483644016E-2</v>
      </c>
      <c r="J14" s="21">
        <v>2349</v>
      </c>
      <c r="K14" s="24">
        <v>3.0700000000000002E-2</v>
      </c>
      <c r="L14" s="24">
        <f t="shared" si="0"/>
        <v>3.4998532415733098E-3</v>
      </c>
      <c r="M14" s="24">
        <v>-0.51400000000000001</v>
      </c>
    </row>
    <row r="15" spans="2:13" x14ac:dyDescent="0.35">
      <c r="B15" s="19" t="s">
        <v>60</v>
      </c>
      <c r="C15" s="21">
        <v>565756</v>
      </c>
      <c r="D15" s="24">
        <v>9.4000000000000004E-3</v>
      </c>
      <c r="E15" s="21">
        <v>12017</v>
      </c>
      <c r="F15" s="24">
        <v>3.5499999999999997E-2</v>
      </c>
      <c r="G15" s="24">
        <v>2.12E-2</v>
      </c>
      <c r="H15" s="42">
        <v>518978</v>
      </c>
      <c r="I15" s="43">
        <f>H15/H20</f>
        <v>8.7987543283992321E-3</v>
      </c>
      <c r="J15" s="21">
        <v>3745</v>
      </c>
      <c r="K15" s="24">
        <v>4.8899999999999999E-2</v>
      </c>
      <c r="L15" s="24">
        <f t="shared" si="0"/>
        <v>7.2161054996550912E-3</v>
      </c>
      <c r="M15" s="24">
        <v>-0.68840000000000001</v>
      </c>
    </row>
    <row r="16" spans="2:13" x14ac:dyDescent="0.35">
      <c r="B16" s="19" t="s">
        <v>61</v>
      </c>
      <c r="C16" s="21">
        <v>1087682</v>
      </c>
      <c r="D16" s="24">
        <v>1.7999999999999999E-2</v>
      </c>
      <c r="E16" s="21">
        <v>6470</v>
      </c>
      <c r="F16" s="24">
        <v>1.9099999999999999E-2</v>
      </c>
      <c r="G16" s="24">
        <v>5.8999999999999999E-3</v>
      </c>
      <c r="H16" s="42">
        <v>1068835</v>
      </c>
      <c r="I16" s="43">
        <f>H16/H20</f>
        <v>1.8121031301123736E-2</v>
      </c>
      <c r="J16" s="21">
        <v>3260</v>
      </c>
      <c r="K16" s="24">
        <v>4.2599999999999999E-2</v>
      </c>
      <c r="L16" s="24">
        <f t="shared" si="0"/>
        <v>3.0500498205990635E-3</v>
      </c>
      <c r="M16" s="24">
        <v>-0.49609999999999999</v>
      </c>
    </row>
    <row r="17" spans="2:13" x14ac:dyDescent="0.35">
      <c r="B17" s="19" t="s">
        <v>62</v>
      </c>
      <c r="C17" s="21">
        <v>653810</v>
      </c>
      <c r="D17" s="24">
        <v>1.0800000000000001E-2</v>
      </c>
      <c r="E17" s="21">
        <v>11299</v>
      </c>
      <c r="F17" s="24">
        <v>3.3300000000000003E-2</v>
      </c>
      <c r="G17" s="24">
        <v>1.7299999999999999E-2</v>
      </c>
      <c r="H17" s="42">
        <v>599990</v>
      </c>
      <c r="I17" s="43">
        <f>H17/H20</f>
        <v>1.0172231981887971E-2</v>
      </c>
      <c r="J17" s="21">
        <v>3695</v>
      </c>
      <c r="K17" s="24">
        <v>4.8300000000000003E-2</v>
      </c>
      <c r="L17" s="24">
        <f t="shared" si="0"/>
        <v>6.158435973932899E-3</v>
      </c>
      <c r="M17" s="24">
        <v>-0.67300000000000004</v>
      </c>
    </row>
    <row r="18" spans="2:13" x14ac:dyDescent="0.35">
      <c r="B18" s="19" t="s">
        <v>63</v>
      </c>
      <c r="C18" s="21">
        <v>1246094</v>
      </c>
      <c r="D18" s="24">
        <v>2.07E-2</v>
      </c>
      <c r="E18" s="21">
        <v>7216</v>
      </c>
      <c r="F18" s="24">
        <v>2.1299999999999999E-2</v>
      </c>
      <c r="G18" s="24">
        <v>5.7999999999999996E-3</v>
      </c>
      <c r="H18" s="42">
        <v>1199626</v>
      </c>
      <c r="I18" s="43">
        <f>H18/H20</f>
        <v>2.0338462246878013E-2</v>
      </c>
      <c r="J18" s="21">
        <v>4576</v>
      </c>
      <c r="K18" s="24">
        <v>5.9799999999999999E-2</v>
      </c>
      <c r="L18" s="24">
        <f t="shared" si="0"/>
        <v>3.8145221927500736E-3</v>
      </c>
      <c r="M18" s="24">
        <v>-0.3659</v>
      </c>
    </row>
    <row r="19" spans="2:13" x14ac:dyDescent="0.35">
      <c r="B19" s="22" t="s">
        <v>64</v>
      </c>
      <c r="C19" s="20">
        <v>16829454</v>
      </c>
      <c r="D19" s="35">
        <v>0.27889999999999998</v>
      </c>
      <c r="E19" s="20">
        <v>237423</v>
      </c>
      <c r="F19" s="35">
        <v>0.70050000000000001</v>
      </c>
      <c r="G19" s="35">
        <v>1.41E-2</v>
      </c>
      <c r="H19" s="48">
        <f>SUM(H6:H18)</f>
        <v>16361893</v>
      </c>
      <c r="I19" s="49">
        <f>H19/H20</f>
        <v>0.27739957542430527</v>
      </c>
      <c r="J19" s="20">
        <v>51205</v>
      </c>
      <c r="K19" s="35">
        <v>0.66920000000000002</v>
      </c>
      <c r="L19" s="35">
        <f t="shared" si="0"/>
        <v>3.1295278608654878E-3</v>
      </c>
      <c r="M19" s="35">
        <v>-0.7843</v>
      </c>
    </row>
    <row r="20" spans="2:13" x14ac:dyDescent="0.35">
      <c r="B20" s="22" t="s">
        <v>65</v>
      </c>
      <c r="C20" s="20">
        <v>60340328</v>
      </c>
      <c r="D20" s="52">
        <v>1</v>
      </c>
      <c r="E20" s="20">
        <v>338925</v>
      </c>
      <c r="F20" s="52">
        <v>1</v>
      </c>
      <c r="G20" s="35">
        <v>5.5999999999999999E-3</v>
      </c>
      <c r="H20" s="48">
        <v>58983122</v>
      </c>
      <c r="I20" s="51">
        <v>1</v>
      </c>
      <c r="J20" s="20">
        <v>76521</v>
      </c>
      <c r="K20" s="52">
        <v>1</v>
      </c>
      <c r="L20" s="35">
        <f t="shared" si="0"/>
        <v>1.2973372280972173E-3</v>
      </c>
      <c r="M20" s="35">
        <v>-0.7742</v>
      </c>
    </row>
    <row r="21" spans="2:13" x14ac:dyDescent="0.35">
      <c r="B21" s="2" t="s">
        <v>74</v>
      </c>
    </row>
    <row r="22" spans="2:13" x14ac:dyDescent="0.35">
      <c r="B22" s="2" t="s">
        <v>75</v>
      </c>
      <c r="L22" s="7"/>
    </row>
    <row r="23" spans="2:13" s="10" customFormat="1" x14ac:dyDescent="0.35">
      <c r="B23" s="2"/>
      <c r="L23" s="7"/>
    </row>
    <row r="24" spans="2:13" x14ac:dyDescent="0.35">
      <c r="L24" s="7"/>
    </row>
    <row r="25" spans="2:13" x14ac:dyDescent="0.35">
      <c r="L25" s="7"/>
    </row>
    <row r="26" spans="2:13" x14ac:dyDescent="0.35">
      <c r="L26" s="7"/>
    </row>
    <row r="27" spans="2:13" x14ac:dyDescent="0.35">
      <c r="L27" s="7"/>
    </row>
    <row r="28" spans="2:13" x14ac:dyDescent="0.35">
      <c r="L28" s="7"/>
    </row>
    <row r="29" spans="2:13" x14ac:dyDescent="0.35">
      <c r="L29" s="7"/>
    </row>
    <row r="30" spans="2:13" x14ac:dyDescent="0.35">
      <c r="L30" s="7"/>
    </row>
    <row r="31" spans="2:13" x14ac:dyDescent="0.35">
      <c r="L31" s="7"/>
    </row>
  </sheetData>
  <mergeCells count="4">
    <mergeCell ref="B3:M3"/>
    <mergeCell ref="B4:B5"/>
    <mergeCell ref="C4:G4"/>
    <mergeCell ref="H4:M4"/>
  </mergeCells>
  <pageMargins left="0.7" right="0.7" top="0.75" bottom="0.75" header="0.3" footer="0.3"/>
  <pageSetup paperSize="9" scale="71" orientation="landscape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D4362-5358-4876-90DE-8A3A956A2308}">
  <sheetPr>
    <pageSetUpPr fitToPage="1"/>
  </sheetPr>
  <dimension ref="B2:G4"/>
  <sheetViews>
    <sheetView workbookViewId="0">
      <selection activeCell="D14" sqref="D14"/>
    </sheetView>
  </sheetViews>
  <sheetFormatPr defaultRowHeight="14.5" x14ac:dyDescent="0.35"/>
  <cols>
    <col min="2" max="2" width="28.7265625" customWidth="1"/>
    <col min="3" max="3" width="27" customWidth="1"/>
    <col min="4" max="4" width="22.7265625" customWidth="1"/>
    <col min="5" max="5" width="19.7265625" customWidth="1"/>
    <col min="6" max="6" width="21" customWidth="1"/>
    <col min="7" max="7" width="21.7265625" customWidth="1"/>
  </cols>
  <sheetData>
    <row r="2" spans="2:7" ht="40.5" customHeight="1" x14ac:dyDescent="0.35">
      <c r="B2" s="13" t="s">
        <v>9</v>
      </c>
      <c r="C2" s="13"/>
      <c r="D2" s="13"/>
      <c r="E2" s="13"/>
      <c r="F2" s="13"/>
      <c r="G2" s="13"/>
    </row>
    <row r="3" spans="2:7" ht="26" x14ac:dyDescent="0.35">
      <c r="B3" s="23"/>
      <c r="C3" s="23" t="s">
        <v>10</v>
      </c>
      <c r="D3" s="23" t="s">
        <v>11</v>
      </c>
      <c r="E3" s="23" t="s">
        <v>12</v>
      </c>
      <c r="F3" s="23" t="s">
        <v>13</v>
      </c>
      <c r="G3" s="23" t="s">
        <v>14</v>
      </c>
    </row>
    <row r="4" spans="2:7" x14ac:dyDescent="0.35">
      <c r="B4" s="19" t="s">
        <v>15</v>
      </c>
      <c r="C4" s="19">
        <v>686.51</v>
      </c>
      <c r="D4" s="19">
        <v>665.43</v>
      </c>
      <c r="E4" s="19">
        <v>914.72</v>
      </c>
      <c r="F4" s="24">
        <v>0.37459999999999999</v>
      </c>
      <c r="G4" s="24">
        <v>0.33169999999999999</v>
      </c>
    </row>
  </sheetData>
  <mergeCells count="1">
    <mergeCell ref="B2:G2"/>
  </mergeCells>
  <pageMargins left="0.7" right="0.7" top="0.75" bottom="0.75" header="0.3" footer="0.3"/>
  <pageSetup paperSize="9" scale="93" orientation="landscape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31466-59D5-4B02-BB48-FB8CA2FC1D84}">
  <sheetPr>
    <pageSetUpPr fitToPage="1"/>
  </sheetPr>
  <dimension ref="B2:D8"/>
  <sheetViews>
    <sheetView workbookViewId="0">
      <selection activeCell="B8" sqref="B8:D8"/>
    </sheetView>
  </sheetViews>
  <sheetFormatPr defaultRowHeight="14.5" x14ac:dyDescent="0.35"/>
  <cols>
    <col min="2" max="2" width="61.7265625" customWidth="1"/>
    <col min="3" max="3" width="17.453125" customWidth="1"/>
    <col min="4" max="4" width="15.453125" customWidth="1"/>
  </cols>
  <sheetData>
    <row r="2" spans="2:4" ht="47.25" customHeight="1" x14ac:dyDescent="0.35">
      <c r="B2" s="13" t="s">
        <v>16</v>
      </c>
      <c r="C2" s="13"/>
      <c r="D2" s="13"/>
    </row>
    <row r="3" spans="2:4" x14ac:dyDescent="0.35">
      <c r="B3" s="25" t="s">
        <v>17</v>
      </c>
      <c r="C3" s="25" t="s">
        <v>1</v>
      </c>
      <c r="D3" s="25" t="s">
        <v>2</v>
      </c>
    </row>
    <row r="4" spans="2:4" x14ac:dyDescent="0.35">
      <c r="B4" s="26" t="s">
        <v>18</v>
      </c>
      <c r="C4" s="21">
        <v>33783</v>
      </c>
      <c r="D4" s="27" t="s">
        <v>69</v>
      </c>
    </row>
    <row r="5" spans="2:4" ht="17.149999999999999" customHeight="1" x14ac:dyDescent="0.35">
      <c r="B5" s="26" t="s">
        <v>19</v>
      </c>
      <c r="C5" s="21">
        <v>59857</v>
      </c>
      <c r="D5" s="27" t="s">
        <v>70</v>
      </c>
    </row>
    <row r="6" spans="2:4" x14ac:dyDescent="0.35">
      <c r="B6" s="26" t="s">
        <v>20</v>
      </c>
      <c r="C6" s="21">
        <v>42</v>
      </c>
      <c r="D6" s="27" t="s">
        <v>71</v>
      </c>
    </row>
    <row r="7" spans="2:4" x14ac:dyDescent="0.35">
      <c r="B7" s="22" t="s">
        <v>21</v>
      </c>
      <c r="C7" s="20">
        <v>93682</v>
      </c>
      <c r="D7" s="27" t="s">
        <v>72</v>
      </c>
    </row>
    <row r="8" spans="2:4" ht="34.5" customHeight="1" x14ac:dyDescent="0.35">
      <c r="B8" s="14" t="s">
        <v>22</v>
      </c>
      <c r="C8" s="15"/>
      <c r="D8" s="15"/>
    </row>
  </sheetData>
  <mergeCells count="2">
    <mergeCell ref="B2:D2"/>
    <mergeCell ref="B8:D8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973D-8796-482A-8181-CCE3C105FC67}">
  <sheetPr>
    <pageSetUpPr fitToPage="1"/>
  </sheetPr>
  <dimension ref="B2:F5"/>
  <sheetViews>
    <sheetView workbookViewId="0">
      <selection activeCell="B3" sqref="B3:F4"/>
    </sheetView>
  </sheetViews>
  <sheetFormatPr defaultRowHeight="14.5" x14ac:dyDescent="0.35"/>
  <cols>
    <col min="2" max="2" width="21.7265625" customWidth="1"/>
    <col min="3" max="3" width="16.54296875" customWidth="1"/>
    <col min="4" max="4" width="20.7265625" customWidth="1"/>
    <col min="5" max="5" width="16.7265625" customWidth="1"/>
    <col min="6" max="6" width="16.54296875" customWidth="1"/>
  </cols>
  <sheetData>
    <row r="2" spans="2:6" ht="42" customHeight="1" x14ac:dyDescent="0.35">
      <c r="B2" s="13" t="s">
        <v>23</v>
      </c>
      <c r="C2" s="13"/>
      <c r="D2" s="13"/>
      <c r="E2" s="13"/>
      <c r="F2" s="13"/>
    </row>
    <row r="3" spans="2:6" ht="39" x14ac:dyDescent="0.35">
      <c r="B3" s="23" t="s">
        <v>24</v>
      </c>
      <c r="C3" s="23" t="s">
        <v>25</v>
      </c>
      <c r="D3" s="23" t="s">
        <v>26</v>
      </c>
      <c r="E3" s="23" t="s">
        <v>27</v>
      </c>
      <c r="F3" s="28" t="s">
        <v>0</v>
      </c>
    </row>
    <row r="4" spans="2:6" ht="24" customHeight="1" x14ac:dyDescent="0.35">
      <c r="B4" s="19">
        <v>4.5</v>
      </c>
      <c r="C4" s="19">
        <v>22.2</v>
      </c>
      <c r="D4" s="19">
        <v>259.10000000000002</v>
      </c>
      <c r="E4" s="19">
        <v>0.1</v>
      </c>
      <c r="F4" s="22">
        <v>286</v>
      </c>
    </row>
    <row r="5" spans="2:6" x14ac:dyDescent="0.35">
      <c r="B5" s="1"/>
      <c r="C5" s="1"/>
      <c r="D5" s="1"/>
      <c r="E5" s="1"/>
      <c r="F5" s="1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623C9-7826-46F7-BA28-85A4DED799EC}">
  <sheetPr>
    <pageSetUpPr fitToPage="1"/>
  </sheetPr>
  <dimension ref="B2:D6"/>
  <sheetViews>
    <sheetView workbookViewId="0">
      <selection activeCell="B3" sqref="B3:D4"/>
    </sheetView>
  </sheetViews>
  <sheetFormatPr defaultRowHeight="14.5" x14ac:dyDescent="0.35"/>
  <cols>
    <col min="2" max="2" width="51" customWidth="1"/>
    <col min="3" max="3" width="43.26953125" customWidth="1"/>
    <col min="4" max="4" width="36.54296875" customWidth="1"/>
  </cols>
  <sheetData>
    <row r="2" spans="2:4" ht="51.75" customHeight="1" x14ac:dyDescent="0.35">
      <c r="B2" s="13" t="s">
        <v>28</v>
      </c>
      <c r="C2" s="13"/>
      <c r="D2" s="13"/>
    </row>
    <row r="3" spans="2:4" ht="39" x14ac:dyDescent="0.35">
      <c r="B3" s="25" t="s">
        <v>29</v>
      </c>
      <c r="C3" s="23" t="s">
        <v>30</v>
      </c>
      <c r="D3" s="28" t="s">
        <v>31</v>
      </c>
    </row>
    <row r="4" spans="2:4" ht="31.5" customHeight="1" x14ac:dyDescent="0.35">
      <c r="B4" s="29">
        <v>286059810</v>
      </c>
      <c r="C4" s="29">
        <v>79874146</v>
      </c>
      <c r="D4" s="30">
        <v>365933956</v>
      </c>
    </row>
    <row r="5" spans="2:4" x14ac:dyDescent="0.35">
      <c r="B5" s="14" t="s">
        <v>73</v>
      </c>
      <c r="C5" s="15"/>
      <c r="D5" s="15"/>
    </row>
    <row r="6" spans="2:4" x14ac:dyDescent="0.35">
      <c r="B6" s="1"/>
      <c r="C6" s="1"/>
      <c r="D6" s="1"/>
    </row>
  </sheetData>
  <mergeCells count="2">
    <mergeCell ref="B2:D2"/>
    <mergeCell ref="B5:D5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D9B5B-94FF-4CA0-BBB0-F5B1944422AF}">
  <dimension ref="C2:J2"/>
  <sheetViews>
    <sheetView workbookViewId="0">
      <selection activeCell="C2" sqref="C2:J2"/>
    </sheetView>
  </sheetViews>
  <sheetFormatPr defaultRowHeight="14.5" x14ac:dyDescent="0.35"/>
  <sheetData>
    <row r="2" spans="3:10" ht="37" customHeight="1" x14ac:dyDescent="0.35">
      <c r="C2" s="16" t="s">
        <v>76</v>
      </c>
      <c r="D2" s="16"/>
      <c r="E2" s="16"/>
      <c r="F2" s="16"/>
      <c r="G2" s="16"/>
      <c r="H2" s="16"/>
      <c r="I2" s="16"/>
      <c r="J2" s="16"/>
    </row>
  </sheetData>
  <mergeCells count="1">
    <mergeCell ref="C2:J2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9AE72-B672-4DEC-A0E3-5B528BC650C6}">
  <sheetPr>
    <pageSetUpPr fitToPage="1"/>
  </sheetPr>
  <dimension ref="B2:F7"/>
  <sheetViews>
    <sheetView workbookViewId="0">
      <selection activeCell="B3" sqref="B3:F6"/>
    </sheetView>
  </sheetViews>
  <sheetFormatPr defaultRowHeight="14.5" x14ac:dyDescent="0.35"/>
  <cols>
    <col min="2" max="2" width="24.453125" customWidth="1"/>
    <col min="3" max="3" width="19.54296875" customWidth="1"/>
    <col min="4" max="4" width="21.26953125" customWidth="1"/>
    <col min="5" max="5" width="22.453125" customWidth="1"/>
    <col min="6" max="6" width="13.7265625" customWidth="1"/>
  </cols>
  <sheetData>
    <row r="2" spans="2:6" ht="42.75" customHeight="1" x14ac:dyDescent="0.35">
      <c r="B2" s="13" t="s">
        <v>32</v>
      </c>
      <c r="C2" s="13"/>
      <c r="D2" s="13"/>
      <c r="E2" s="13"/>
      <c r="F2" s="13"/>
    </row>
    <row r="3" spans="2:6" ht="24.65" customHeight="1" x14ac:dyDescent="0.35">
      <c r="B3" s="25"/>
      <c r="C3" s="25">
        <v>2020</v>
      </c>
      <c r="D3" s="25">
        <v>2021</v>
      </c>
      <c r="E3" s="25" t="s">
        <v>33</v>
      </c>
      <c r="F3" s="25" t="s">
        <v>34</v>
      </c>
    </row>
    <row r="4" spans="2:6" x14ac:dyDescent="0.35">
      <c r="B4" s="19" t="s">
        <v>35</v>
      </c>
      <c r="C4" s="31">
        <v>4741105638.4300003</v>
      </c>
      <c r="D4" s="32">
        <v>5164041048.8599997</v>
      </c>
      <c r="E4" s="31">
        <v>422935410.43000001</v>
      </c>
      <c r="F4" s="24">
        <v>8.9200000000000002E-2</v>
      </c>
    </row>
    <row r="5" spans="2:6" x14ac:dyDescent="0.35">
      <c r="B5" s="19" t="s">
        <v>36</v>
      </c>
      <c r="C5" s="31">
        <v>1954818923.9000001</v>
      </c>
      <c r="D5" s="32">
        <v>2023644881.75</v>
      </c>
      <c r="E5" s="31">
        <v>68825957.849999994</v>
      </c>
      <c r="F5" s="24">
        <v>3.5200000000000002E-2</v>
      </c>
    </row>
    <row r="6" spans="2:6" s="3" customFormat="1" x14ac:dyDescent="0.35">
      <c r="B6" s="22" t="s">
        <v>37</v>
      </c>
      <c r="C6" s="33">
        <v>6695924562.3299999</v>
      </c>
      <c r="D6" s="34">
        <v>7187685930.6099997</v>
      </c>
      <c r="E6" s="33">
        <v>491761368.27999997</v>
      </c>
      <c r="F6" s="35">
        <v>7.3400000000000007E-2</v>
      </c>
    </row>
    <row r="7" spans="2:6" x14ac:dyDescent="0.35">
      <c r="B7" s="4"/>
      <c r="C7" s="4"/>
      <c r="D7" s="4"/>
      <c r="E7" s="4"/>
      <c r="F7" s="4"/>
    </row>
  </sheetData>
  <mergeCells count="1">
    <mergeCell ref="B2:F2"/>
  </mergeCells>
  <pageMargins left="0.7" right="0.7" top="0.75" bottom="0.75" header="0.3" footer="0.3"/>
  <pageSetup paperSize="9" orientation="landscape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FA142-50D5-495F-B214-930B05A28CBE}">
  <dimension ref="C1:R3"/>
  <sheetViews>
    <sheetView workbookViewId="0">
      <selection activeCell="C3" sqref="C3:R3"/>
    </sheetView>
  </sheetViews>
  <sheetFormatPr defaultRowHeight="14.5" x14ac:dyDescent="0.35"/>
  <sheetData>
    <row r="1" spans="3:18" s="11" customFormat="1" x14ac:dyDescent="0.35"/>
    <row r="2" spans="3:18" s="11" customFormat="1" x14ac:dyDescent="0.35"/>
    <row r="3" spans="3:18" ht="34" customHeight="1" x14ac:dyDescent="0.35">
      <c r="C3" s="17" t="s">
        <v>77</v>
      </c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</sheetData>
  <mergeCells count="1">
    <mergeCell ref="C3:R3"/>
  </mergeCells>
  <pageMargins left="0.7" right="0.7" top="0.75" bottom="0.75" header="0.3" footer="0.3"/>
  <customProperties>
    <customPr name="EpmWorksheetKeyString_GUID" r:id="rId1"/>
  </customPropertie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70830-F892-4873-8181-8D913B38C2BF}">
  <dimension ref="B3:Q3"/>
  <sheetViews>
    <sheetView workbookViewId="0">
      <selection activeCell="S15" sqref="S15"/>
    </sheetView>
  </sheetViews>
  <sheetFormatPr defaultRowHeight="14.5" x14ac:dyDescent="0.35"/>
  <sheetData>
    <row r="3" spans="2:17" ht="36" customHeight="1" x14ac:dyDescent="0.35">
      <c r="B3" s="36" t="s">
        <v>78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8"/>
    </row>
  </sheetData>
  <mergeCells count="1">
    <mergeCell ref="B3:Q3"/>
  </mergeCells>
  <pageMargins left="0.7" right="0.7" top="0.75" bottom="0.75" header="0.3" footer="0.3"/>
  <customProperties>
    <customPr name="EpmWorksheetKeyString_GU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E86A312D236D4CA0EB330A8FD1B033" ma:contentTypeVersion="0" ma:contentTypeDescription="Creare un nuovo documento." ma:contentTypeScope="" ma:versionID="4e17e8b0cb5d695d4813986cd18d8ef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6f1ddf26d4eb271b3bb29f04aebe2a5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a inizio pianificazione" ma:internalName="PublishingStartDate">
      <xsd:simpleType>
        <xsd:restriction base="dms:Unknown"/>
      </xsd:simpleType>
    </xsd:element>
    <xsd:element name="PublishingExpirationDate" ma:index="9" nillable="true" ma:displayName="Data fine pianificazion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5420374-6F99-487E-A48E-0627F7EEC054}"/>
</file>

<file path=customXml/itemProps2.xml><?xml version="1.0" encoding="utf-8"?>
<ds:datastoreItem xmlns:ds="http://schemas.openxmlformats.org/officeDocument/2006/customXml" ds:itemID="{68FCCC78-779C-4632-A7CC-0CE58469EF9C}"/>
</file>

<file path=customXml/itemProps3.xml><?xml version="1.0" encoding="utf-8"?>
<ds:datastoreItem xmlns:ds="http://schemas.openxmlformats.org/officeDocument/2006/customXml" ds:itemID="{85275C92-2DDE-4814-9D87-CCD1A652E4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8</vt:i4>
      </vt:variant>
    </vt:vector>
  </HeadingPairs>
  <TitlesOfParts>
    <vt:vector size="19" baseType="lpstr">
      <vt:lpstr>5.1</vt:lpstr>
      <vt:lpstr>5.2</vt:lpstr>
      <vt:lpstr>5.3</vt:lpstr>
      <vt:lpstr>5.4</vt:lpstr>
      <vt:lpstr>5.5</vt:lpstr>
      <vt:lpstr>Grafico 5.1</vt:lpstr>
      <vt:lpstr>5.6</vt:lpstr>
      <vt:lpstr>Grafico 5.2</vt:lpstr>
      <vt:lpstr>Grafico 5.3</vt:lpstr>
      <vt:lpstr>5.7</vt:lpstr>
      <vt:lpstr>5.8</vt:lpstr>
      <vt:lpstr>'5.1'!Area_stampa</vt:lpstr>
      <vt:lpstr>'5.2'!Area_stampa</vt:lpstr>
      <vt:lpstr>'5.3'!Area_stampa</vt:lpstr>
      <vt:lpstr>'5.4'!Area_stampa</vt:lpstr>
      <vt:lpstr>'5.5'!Area_stampa</vt:lpstr>
      <vt:lpstr>'5.6'!Area_stampa</vt:lpstr>
      <vt:lpstr>'5.7'!Area_stampa</vt:lpstr>
      <vt:lpstr>'5.8'!Area_stampa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MATTEI LOREDANA</dc:creator>
  <cp:lastModifiedBy>MATTEI LOREDANA</cp:lastModifiedBy>
  <cp:lastPrinted>2022-06-22T09:36:42Z</cp:lastPrinted>
  <dcterms:created xsi:type="dcterms:W3CDTF">2022-05-13T06:42:44Z</dcterms:created>
  <dcterms:modified xsi:type="dcterms:W3CDTF">2022-07-08T11:38:44Z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0x010100D9E86A312D236D4CA0EB330A8FD1B033</vt:lpwstr>
  </property>
</Properties>
</file>