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filesrvp\Root\GruppidiLavoro06\DC_STUDI E RICERCHE\ANNO 2021_2022\RAPPORTO ANNUALE\RA ANNO 2024\APPENDICE STATISTICA\APPENDICE DA PUBBLICARE\"/>
    </mc:Choice>
  </mc:AlternateContent>
  <xr:revisionPtr revIDLastSave="0" documentId="13_ncr:1_{6AD7BBAF-DC8F-475E-98A0-F2B4F8BBDC33}" xr6:coauthVersionLast="47" xr6:coauthVersionMax="47" xr10:uidLastSave="{00000000-0000-0000-0000-000000000000}"/>
  <bookViews>
    <workbookView xWindow="-120" yWindow="-120" windowWidth="29040" windowHeight="15840" activeTab="13" xr2:uid="{B2ED8209-6B2A-4E2D-A302-F5EBE9DF1ADE}"/>
  </bookViews>
  <sheets>
    <sheet name="Indice" sheetId="15" r:id="rId1"/>
    <sheet name="6.1a" sheetId="9" r:id="rId2"/>
    <sheet name="6.1b" sheetId="10" r:id="rId3"/>
    <sheet name="6.2" sheetId="11" r:id="rId4"/>
    <sheet name="6.3a" sheetId="1" r:id="rId5"/>
    <sheet name="6.3b" sheetId="5" r:id="rId6"/>
    <sheet name="6.3c" sheetId="6" r:id="rId7"/>
    <sheet name="6.4" sheetId="2" r:id="rId8"/>
    <sheet name="6.5" sheetId="7" r:id="rId9"/>
    <sheet name="6.6a" sheetId="3" r:id="rId10"/>
    <sheet name="6.6b" sheetId="8" r:id="rId11"/>
    <sheet name="6.7" sheetId="12" r:id="rId12"/>
    <sheet name="6.8" sheetId="13" r:id="rId13"/>
    <sheet name="6.9" sheetId="14" r:id="rId14"/>
  </sheets>
  <definedNames>
    <definedName name="_AMO_ContentDefinition_567771839.0" hidden="1">"'&lt;ContentDefinition name=""C:\HD2\HD2\Dati_SasODBC\x.sas7bdat"" rsid=""567771839"" type=""PivotTable"" format=""ReportXml"" imgfmt=""ActiveX"" created=""05/08/2015 12:12:13"" modifed=""05/31/2016 11:17:52"" user=""AutoBVT"" apply=""False"" css=""C:\Pro'"</definedName>
    <definedName name="_AMO_ContentDefinition_567771839.1" hidden="1">"'gram Files\SASHome\SASAddinforMicrosoftOffice\5.1\Styles\AMODefault.css"" range=""C__HD2_HD2_Dati_SasODBC_x_sas7bdat"" auto=""False"" xTime=""00:00:00.0060006"" rTime=""00:00:00.2490249"" bgnew=""False"" nFmt=""False"" grphSet=""False"" imgY=""0"" i'"</definedName>
    <definedName name="_AMO_ContentDefinition_567771839.5" hidden="1">"'"" /&gt;_x000D_
  &lt;param n=""NamedRange"" v=""_AMO_SingleObject_567771839_PivotTable_567771839"" /&gt;_x000D_
  &lt;param n=""DataFieldsList"" v=""Somma di IMPRESE_ANNO"" /&gt;_x000D_
  &lt;param n=""ServerName"" v="""" /&gt;_x000D_
  &lt;ExcelXMLOptions AdjColWidths=""True"" RowOpt=""InsertEn'"</definedName>
    <definedName name="_AMO_ContentDefinition_567771839.6" hidden="1">"'tire"" ColOpt=""InsertCells"" /&gt;_x000D_
&lt;/ContentDefinition&gt;'"</definedName>
    <definedName name="_AMO_ContentLocation_567771839_PivotTable_567771839" hidden="1">"'&lt;ContentLocation path=""567771839"" rsid=""567771839"" tag=""PivotTable"" fid=""0""&gt;_x000D_
  &lt;param n=""_NumRows"" v=""15"" /&gt;_x000D_
  &lt;param n=""_NumCols"" v=""4"" /&gt;_x000D_
&lt;/ContentLocation&gt;'"</definedName>
    <definedName name="_AMO_XmlVersion" hidden="1">"'1'"</definedName>
    <definedName name="_xlnm.Print_Area" localSheetId="4">'6.3a'!$B$3:$I$22</definedName>
    <definedName name="_xlnm.Print_Area" localSheetId="7">'6.4'!$B$2:$K$30</definedName>
    <definedName name="_xlnm.Print_Area" localSheetId="9">'6.6a'!$B$2:$G$84</definedName>
    <definedName name="_xlnm.Print_Area" localSheetId="13">'6.9'!$B$2:$M$36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13" l="1"/>
  <c r="H5" i="13"/>
  <c r="I5" i="13"/>
  <c r="I7" i="13" s="1"/>
  <c r="J5" i="13"/>
  <c r="K5" i="13"/>
  <c r="L5" i="13"/>
  <c r="G6" i="13"/>
  <c r="G7" i="13" s="1"/>
  <c r="H6" i="13"/>
  <c r="I6" i="13"/>
  <c r="J6" i="13"/>
  <c r="K6" i="13"/>
  <c r="L6" i="13"/>
  <c r="C7" i="13"/>
  <c r="D7" i="13"/>
  <c r="H7" i="13" s="1"/>
  <c r="E7" i="13"/>
  <c r="F7" i="13"/>
  <c r="L7" i="13" s="1"/>
  <c r="K7" i="13" l="1"/>
  <c r="J7" i="13"/>
  <c r="F6" i="12"/>
  <c r="G6" i="12" s="1"/>
  <c r="H6" i="12"/>
  <c r="I6" i="12"/>
  <c r="J6" i="12"/>
  <c r="K6" i="12"/>
  <c r="F7" i="12"/>
  <c r="G7" i="12"/>
  <c r="H7" i="12"/>
  <c r="I7" i="12" s="1"/>
  <c r="J7" i="12"/>
  <c r="K7" i="12"/>
  <c r="F8" i="12"/>
  <c r="G8" i="12"/>
  <c r="H8" i="12"/>
  <c r="I8" i="12"/>
  <c r="J8" i="12"/>
  <c r="K8" i="12" s="1"/>
  <c r="F9" i="12"/>
  <c r="G9" i="12"/>
  <c r="H9" i="12"/>
  <c r="I9" i="12" s="1"/>
  <c r="J9" i="12"/>
  <c r="K9" i="12"/>
  <c r="F10" i="12"/>
  <c r="G10" i="12" s="1"/>
  <c r="H10" i="12"/>
  <c r="I10" i="12" s="1"/>
  <c r="J10" i="12"/>
  <c r="K10" i="12"/>
  <c r="F11" i="12"/>
  <c r="G11" i="12"/>
  <c r="H11" i="12"/>
  <c r="I11" i="12" s="1"/>
  <c r="J11" i="12"/>
  <c r="K11" i="12"/>
  <c r="F12" i="12"/>
  <c r="G12" i="12" s="1"/>
  <c r="H12" i="12"/>
  <c r="I12" i="12"/>
  <c r="J12" i="12"/>
  <c r="K12" i="12" s="1"/>
  <c r="F13" i="12"/>
  <c r="G13" i="12"/>
  <c r="H13" i="12"/>
  <c r="I13" i="12" s="1"/>
  <c r="J13" i="12"/>
  <c r="K13" i="12" s="1"/>
  <c r="F14" i="12"/>
  <c r="G14" i="12" s="1"/>
  <c r="H14" i="12"/>
  <c r="I14" i="12"/>
  <c r="J14" i="12"/>
  <c r="K14" i="12"/>
  <c r="F15" i="12"/>
  <c r="G15" i="12" s="1"/>
  <c r="H15" i="12"/>
  <c r="I15" i="12" s="1"/>
  <c r="J15" i="12"/>
  <c r="K15" i="12"/>
  <c r="F16" i="12"/>
  <c r="G16" i="12"/>
  <c r="H16" i="12"/>
  <c r="I16" i="12" s="1"/>
  <c r="J16" i="12"/>
  <c r="K16" i="12" s="1"/>
  <c r="F17" i="12"/>
  <c r="G17" i="12"/>
  <c r="H17" i="12"/>
  <c r="I17" i="12"/>
  <c r="J17" i="12"/>
  <c r="K17" i="12"/>
  <c r="F18" i="12"/>
  <c r="G18" i="12" s="1"/>
  <c r="H18" i="12"/>
  <c r="I18" i="12" s="1"/>
  <c r="J18" i="12"/>
  <c r="K18" i="12"/>
  <c r="C6" i="10"/>
  <c r="D6" i="10"/>
  <c r="E6" i="10"/>
  <c r="F6" i="10"/>
  <c r="G6" i="10"/>
  <c r="H6" i="10"/>
  <c r="I6" i="10"/>
  <c r="J6" i="10"/>
  <c r="K6" i="10"/>
  <c r="L6" i="10"/>
  <c r="C22" i="10"/>
  <c r="D22" i="10"/>
  <c r="E22" i="10"/>
  <c r="F22" i="10"/>
  <c r="G22" i="10"/>
  <c r="H22" i="10"/>
  <c r="I22" i="10"/>
  <c r="J22" i="10"/>
  <c r="K22" i="10"/>
  <c r="L22" i="10"/>
  <c r="H7" i="9"/>
  <c r="I7" i="9"/>
  <c r="H8" i="9"/>
  <c r="I8" i="9"/>
  <c r="H9" i="9"/>
  <c r="I9" i="9"/>
  <c r="H10" i="9"/>
  <c r="I10" i="9"/>
  <c r="H11" i="9"/>
  <c r="I11" i="9"/>
  <c r="H12" i="9"/>
  <c r="I12" i="9"/>
  <c r="H13" i="9"/>
  <c r="I13" i="9"/>
  <c r="H14" i="9"/>
  <c r="I14" i="9"/>
  <c r="H15" i="9"/>
  <c r="I15" i="9"/>
  <c r="H16" i="9"/>
  <c r="I16" i="9"/>
  <c r="C17" i="9"/>
  <c r="D17" i="9"/>
  <c r="E17" i="9"/>
  <c r="F17" i="9"/>
  <c r="I17" i="9" s="1"/>
  <c r="G17" i="9"/>
  <c r="H17" i="9" s="1"/>
  <c r="H18" i="9"/>
  <c r="I18" i="9"/>
  <c r="H20" i="9"/>
  <c r="I20" i="9"/>
  <c r="H21" i="9"/>
  <c r="I21" i="9"/>
  <c r="H22" i="9"/>
  <c r="I22" i="9"/>
  <c r="H23" i="9"/>
  <c r="I23" i="9"/>
  <c r="H24" i="9"/>
  <c r="I24" i="9"/>
  <c r="H25" i="9"/>
  <c r="I25" i="9"/>
  <c r="H26" i="9"/>
  <c r="I26" i="9"/>
  <c r="H27" i="9"/>
  <c r="I27" i="9"/>
  <c r="H28" i="9"/>
  <c r="I28" i="9"/>
  <c r="H29" i="9"/>
  <c r="I29" i="9"/>
  <c r="C30" i="9"/>
  <c r="D30" i="9"/>
  <c r="E30" i="9"/>
  <c r="F30" i="9"/>
  <c r="G30" i="9"/>
  <c r="H30" i="9"/>
  <c r="I30" i="9"/>
</calcChain>
</file>

<file path=xl/sharedStrings.xml><?xml version="1.0" encoding="utf-8"?>
<sst xmlns="http://schemas.openxmlformats.org/spreadsheetml/2006/main" count="473" uniqueCount="242">
  <si>
    <t>Variazioni</t>
  </si>
  <si>
    <t>Quota lavoratori ExtraUE15*</t>
  </si>
  <si>
    <t>Femmine</t>
  </si>
  <si>
    <t>Fino a 29 anni</t>
  </si>
  <si>
    <t>Da 30 a 54 anni</t>
  </si>
  <si>
    <t>Oltre 54 anni</t>
  </si>
  <si>
    <t>Totale</t>
  </si>
  <si>
    <t>Maschi</t>
  </si>
  <si>
    <t>(*) Si fa riferimento al Paese di nascita.</t>
  </si>
  <si>
    <t>Regione di lavoro</t>
  </si>
  <si>
    <t>Anni</t>
  </si>
  <si>
    <t>Donne</t>
  </si>
  <si>
    <t>Extra UE15**</t>
  </si>
  <si>
    <t>Giovani (under 30)</t>
  </si>
  <si>
    <t>Full time</t>
  </si>
  <si>
    <t>Tempo indeterminato</t>
  </si>
  <si>
    <t>Piemonte</t>
  </si>
  <si>
    <t>Valle d'Aosta</t>
  </si>
  <si>
    <t>Liguria</t>
  </si>
  <si>
    <t>Lombardia</t>
  </si>
  <si>
    <t>Trentino Alto Adige</t>
  </si>
  <si>
    <t>Veneto</t>
  </si>
  <si>
    <t>Friuli Venezia Giulia</t>
  </si>
  <si>
    <t>Emilia Romagna</t>
  </si>
  <si>
    <t>Toscana</t>
  </si>
  <si>
    <t>Umbria</t>
  </si>
  <si>
    <t>Marche</t>
  </si>
  <si>
    <t>Lazio</t>
  </si>
  <si>
    <t>Abruzzo</t>
  </si>
  <si>
    <t>Molise</t>
  </si>
  <si>
    <t>Campania</t>
  </si>
  <si>
    <t>Puglia</t>
  </si>
  <si>
    <t>Basilicata</t>
  </si>
  <si>
    <t>Calabria</t>
  </si>
  <si>
    <t>Sicilia</t>
  </si>
  <si>
    <t>Sardegna</t>
  </si>
  <si>
    <t>Estero</t>
  </si>
  <si>
    <t>(**) Si fa riferimento al Paese di nascita.</t>
  </si>
  <si>
    <t xml:space="preserve"> Dipendenti </t>
  </si>
  <si>
    <t xml:space="preserve"> Retribuzione giornaliera  (euro)</t>
  </si>
  <si>
    <t xml:space="preserve"> Retribuzione annua (euro)</t>
  </si>
  <si>
    <t xml:space="preserve"> Giornate retribuite pro capite </t>
  </si>
  <si>
    <t>di cui</t>
  </si>
  <si>
    <t>Per genere</t>
  </si>
  <si>
    <t>Per cittadinanza 
(in base al Paese di nascita)</t>
  </si>
  <si>
    <t>UE15</t>
  </si>
  <si>
    <t>Extra UE15</t>
  </si>
  <si>
    <t>Per classe di età</t>
  </si>
  <si>
    <t>Giovani (fino a 29 anni)</t>
  </si>
  <si>
    <t>Adulti (30-54 anni)</t>
  </si>
  <si>
    <t>Over 54</t>
  </si>
  <si>
    <t>Per contratto</t>
  </si>
  <si>
    <t>Tempo determinato</t>
  </si>
  <si>
    <t>Stagionale</t>
  </si>
  <si>
    <t>Per orario di lavoro</t>
  </si>
  <si>
    <t>Part time</t>
  </si>
  <si>
    <t>Per giorni retribuiti nell'anno</t>
  </si>
  <si>
    <t>Fino a 78 gg</t>
  </si>
  <si>
    <t>79-156 gg</t>
  </si>
  <si>
    <t>157-264 gg</t>
  </si>
  <si>
    <t>265-299 gg</t>
  </si>
  <si>
    <t>300-305 gg</t>
  </si>
  <si>
    <t>306-311 gg</t>
  </si>
  <si>
    <t>312 gg</t>
  </si>
  <si>
    <t>Per settore</t>
  </si>
  <si>
    <t>Estrazione di minerali da cave e miniere</t>
  </si>
  <si>
    <t>Attività manifatturiere</t>
  </si>
  <si>
    <t>Fornitura di energia elettrica, gas, vapore e aria condizionata</t>
  </si>
  <si>
    <t>Costruzioni</t>
  </si>
  <si>
    <t>Trasporto e magazzinaggio</t>
  </si>
  <si>
    <t>Attività dei servizi di alloggio e di ristorazione</t>
  </si>
  <si>
    <t>Servizi di informazione e comunicazione</t>
  </si>
  <si>
    <t>Attività finanziarie e assicurative</t>
  </si>
  <si>
    <t>Attività immobiliari</t>
  </si>
  <si>
    <t>Attività professionali, scientifiche e tecniche</t>
  </si>
  <si>
    <t>Noleggio, agenzie di viaggio, servizi di supporto alle imprese</t>
  </si>
  <si>
    <t>Istruzione</t>
  </si>
  <si>
    <t>Sanità e assistenza sociale</t>
  </si>
  <si>
    <t>Attività artistiche, sportive, di intrattenimento e divertimento</t>
  </si>
  <si>
    <t>Altre attività</t>
  </si>
  <si>
    <t>Per qualifica</t>
  </si>
  <si>
    <t>Operai</t>
  </si>
  <si>
    <t>Impiegati</t>
  </si>
  <si>
    <t>Quadri</t>
  </si>
  <si>
    <t>Dirigenti</t>
  </si>
  <si>
    <t>Apprendisti</t>
  </si>
  <si>
    <t>Altro</t>
  </si>
  <si>
    <t>Quota lavoratori ExtraUE15**</t>
  </si>
  <si>
    <t>(*) I lavoratori sono contati una sola volta, anche se hanno avuto rapporti di lavoro sia nel settore privato che in quello pubblico. In caso di compresenza nell'anno si fa riferimento al rapporto di lavoro dell'ultimo mese e in caso di ulteriore compresenza a quello con retribuzione più elevata.</t>
  </si>
  <si>
    <t>Settore di attività economica</t>
  </si>
  <si>
    <t>Extra UE15***</t>
  </si>
  <si>
    <t>Pubblica amministrazione (gestione ex INPDAP)</t>
  </si>
  <si>
    <t>(***) Si fa riferimento al Paese di nascita.</t>
  </si>
  <si>
    <t>EU15</t>
  </si>
  <si>
    <t>ExtraEU15</t>
  </si>
  <si>
    <t>2023*</t>
  </si>
  <si>
    <t>Fornitura di acqua, reti fognarie, attività di gestione dei rifiuti e risanamento</t>
  </si>
  <si>
    <t>Commercio all'ingrosso e al dettaglio, riparazione di autoveicoli e motocicli</t>
  </si>
  <si>
    <t>Tabella 6.3a - Lavoratori dipendenti privati extra-agricoli, secondo il genere, la classe di età e il paese di nascita. Anni 2021-2023</t>
  </si>
  <si>
    <t>2023**</t>
  </si>
  <si>
    <t>Tabella 6.3b - Lavoratori dipendenti pubblici della gestione ex INPDAP, secondo il genere, la classe di età e il paese di nascita. Anni 2021-2023</t>
  </si>
  <si>
    <t>Tabella 6.3c - Lavoratori dipendenti privati extra-agricoli e pubblici della gestione ex INPDAP*, secondo il genere, la classe di età e il paese di nascita. Anni 2021-2023</t>
  </si>
  <si>
    <t>2023***</t>
  </si>
  <si>
    <t>Tabella 6.4 - Lavoratori dipendenti privati extra-agricoli. Indicatori per regione di lavoro. Anni 2021-2023</t>
  </si>
  <si>
    <t>Var. 2023/2022</t>
  </si>
  <si>
    <t>Quote % sul totale regionale 2023</t>
  </si>
  <si>
    <r>
      <t>Tabella 6.5 - Lavoratori dipendenti privati extra-agricoli e pubblici della gestione ex INPDAP*</t>
    </r>
    <r>
      <rPr>
        <b/>
        <sz val="9"/>
        <color theme="0"/>
        <rFont val="Titillium Web"/>
      </rPr>
      <t xml:space="preserve">. </t>
    </r>
    <r>
      <rPr>
        <b/>
        <sz val="10"/>
        <color theme="0"/>
        <rFont val="Titillium Web"/>
      </rPr>
      <t>Indicatori per settore. Anni 2021-2023</t>
    </r>
  </si>
  <si>
    <t>Tabella 6.6a - Lavoratori dipendenti privati extra-agricoli. Retribuzione media giornaliera, retribuzione media annua e giornate retribuite pro capite. Anni 2021-2023</t>
  </si>
  <si>
    <t>Numero indice (media 2023=100)</t>
  </si>
  <si>
    <t>Tabella 6.6b - Lavoratori dipendenti pubblici gestione ex INPDAP. Retribuzione media giornaliera, retribuzione media annua e giornate retribuite pro capite. Anni 2021-2023</t>
  </si>
  <si>
    <t>TOTALE</t>
  </si>
  <si>
    <t>TOTALE COMPLESSIVO</t>
  </si>
  <si>
    <t>Per Regione</t>
  </si>
  <si>
    <t>(**) Dati provvisori: estrazione ad aprile 2024.</t>
  </si>
  <si>
    <t>(***) Dati provvisori: estrazione ad aprile 2024.</t>
  </si>
  <si>
    <t>Composizione</t>
  </si>
  <si>
    <t>(*) Dati provvisori: estrazione ad aprile 2024.</t>
  </si>
  <si>
    <t>Fonte: Inps (aggiornamento archivi a maggio 2024).</t>
  </si>
  <si>
    <t>(**) Si tratta degli Enti di appartenenza dei lavoratori pubblici della gestione ex INPDAP con almeno una giornata retribuita nell'anno.</t>
  </si>
  <si>
    <t>(*) Dati provvisori.</t>
  </si>
  <si>
    <t>Amministr. Pubbliche**</t>
  </si>
  <si>
    <t>Attività immobiliari ed altre attività</t>
  </si>
  <si>
    <t>Istruzione, sanità e assistenza sociale</t>
  </si>
  <si>
    <t>Attività finanziarie e assicurative, servizi alle imprese, intrattenimento</t>
  </si>
  <si>
    <t>Attività dei servizi di informazione e comunicazione</t>
  </si>
  <si>
    <t>Attività dei servizi di alloggio e ristorazione</t>
  </si>
  <si>
    <t>Commercio</t>
  </si>
  <si>
    <t>Industria in senso stretto</t>
  </si>
  <si>
    <t>Agricoltura</t>
  </si>
  <si>
    <t>B. Numero totale annuo</t>
  </si>
  <si>
    <t>A. Media annua di dati mensili</t>
  </si>
  <si>
    <t>%</t>
  </si>
  <si>
    <t>Ass.</t>
  </si>
  <si>
    <t>Var.  2023/2022</t>
  </si>
  <si>
    <t>Valori assoluti</t>
  </si>
  <si>
    <t>Tabella 6.1a - Imprese private e Amministrazioni pubbliche con dipendenti per settore. Anni 2019-2023</t>
  </si>
  <si>
    <t>D. Agricoltura</t>
  </si>
  <si>
    <t xml:space="preserve">C. Datori di lavoro domestico </t>
  </si>
  <si>
    <t>ALTRO</t>
  </si>
  <si>
    <t>SANITA' ASSISTENZA SOCIALE</t>
  </si>
  <si>
    <t>ISTRUZIONE</t>
  </si>
  <si>
    <t>PUBBLICA AMMINISTRAZIONE</t>
  </si>
  <si>
    <t>B. Amministr. Pubbliche**
(gestione ex INPDAP)</t>
  </si>
  <si>
    <t>250 dipendenti e oltre</t>
  </si>
  <si>
    <t>Da 100 a 249 dipendenti</t>
  </si>
  <si>
    <t>Da 15 a 99 dipendenti</t>
  </si>
  <si>
    <t>Meno di 15 dipendenti</t>
  </si>
  <si>
    <t>ATTIVITA' IMMOBILIARI ED ALTRE ATTIVITA'</t>
  </si>
  <si>
    <t>ISTRUZIONE, SANITA' ED ASSISTENZA SOCIALE</t>
  </si>
  <si>
    <t>ATTIVITA' FINANZIARIE ED ASSICURATIVE, SERVIZI ALLE IMPRESE, INTRATTENIMENTO</t>
  </si>
  <si>
    <t>ATTIVITA' DEI SERVIZI DI INFORMAZIONE E COMUNICAZIONE</t>
  </si>
  <si>
    <t>TRASPORTI E MAGAZZINAGGIO</t>
  </si>
  <si>
    <t>ATTIVITA' DEI SERVIZI DI ALLOGGIO E RISTORAZIONE</t>
  </si>
  <si>
    <t>COMMERCIO</t>
  </si>
  <si>
    <t>COSTRUZIONI</t>
  </si>
  <si>
    <t>INDUSTRIA IN SENSO STRETTO</t>
  </si>
  <si>
    <t>A. Imprese private extra-agricole</t>
  </si>
  <si>
    <t>di cui: presenti in 12 mesi</t>
  </si>
  <si>
    <t>Numero totale annuo</t>
  </si>
  <si>
    <t>Tabella 6.1b - Imprese private e Amministrazioni pubbliche con dipendenti e datori di lavoro domestico. Anni 2019-2023</t>
  </si>
  <si>
    <t>MEDIA ANNUA IMPRESE</t>
  </si>
  <si>
    <t>IV trimestre</t>
  </si>
  <si>
    <t>III trimestre</t>
  </si>
  <si>
    <t>II trimestre</t>
  </si>
  <si>
    <t>I trimestre</t>
  </si>
  <si>
    <t>Assoluta</t>
  </si>
  <si>
    <t>Variazione 2023/2022</t>
  </si>
  <si>
    <t>Variazione 2022/2021</t>
  </si>
  <si>
    <t>Variazione 2021/2020</t>
  </si>
  <si>
    <t>Trimestri</t>
  </si>
  <si>
    <t>Tabella 6.2 - Imprese agricole con salariati agricoli (OTI e OTD). Media trimestrale e annua, variazioni tendenziali assolute e percentuali. Anni 2020-2023*</t>
  </si>
  <si>
    <t>Media annua</t>
  </si>
  <si>
    <t>Dicembre</t>
  </si>
  <si>
    <t>Novembre</t>
  </si>
  <si>
    <t>Ottobre</t>
  </si>
  <si>
    <t>Settembre</t>
  </si>
  <si>
    <t>Agosto</t>
  </si>
  <si>
    <t>Luglio</t>
  </si>
  <si>
    <t>Giugno</t>
  </si>
  <si>
    <t>Maggio</t>
  </si>
  <si>
    <t>Aprile</t>
  </si>
  <si>
    <t>Marzo</t>
  </si>
  <si>
    <t>Febbraio</t>
  </si>
  <si>
    <t>Gennaio</t>
  </si>
  <si>
    <t>ASS</t>
  </si>
  <si>
    <t>VARIAZIONE 
2023*/2022</t>
  </si>
  <si>
    <t>VARIAZIONE 
2022/2021</t>
  </si>
  <si>
    <t>VARIAZIONE 
2021/2020</t>
  </si>
  <si>
    <t>MEDIA ANNUA</t>
  </si>
  <si>
    <t>MESE</t>
  </si>
  <si>
    <t>Mobilità</t>
  </si>
  <si>
    <t>NASpI</t>
  </si>
  <si>
    <t>Variazione
2023/2022</t>
  </si>
  <si>
    <t>Variazione
2022/2021</t>
  </si>
  <si>
    <t>Variazione
2021/2020</t>
  </si>
  <si>
    <t>Tipologia</t>
  </si>
  <si>
    <t>(*) Dati provvisori: estrazione a maggio 2024.</t>
  </si>
  <si>
    <t>DATI ANNUALI</t>
  </si>
  <si>
    <t>2024*</t>
  </si>
  <si>
    <t>2022</t>
  </si>
  <si>
    <t>Ore pro-capite</t>
  </si>
  <si>
    <t>Ore totali</t>
  </si>
  <si>
    <t>Importo lordo pro-capite</t>
  </si>
  <si>
    <t>Importo lordo totale</t>
  </si>
  <si>
    <t>Numero lavoratori</t>
  </si>
  <si>
    <t>Libretto Famiglia</t>
  </si>
  <si>
    <t>Contratti di Prestazione Occasionale</t>
  </si>
  <si>
    <t>Mesi</t>
  </si>
  <si>
    <t>Anno</t>
  </si>
  <si>
    <t>Tabella 6.9 – Nuovi rapporti di lavoro occasionale: contratti di prestazione occasionale e libretto famiglia. Anni da gennaio 2022 a febbraio 2024</t>
  </si>
  <si>
    <t>INDICE</t>
  </si>
  <si>
    <t>OSSERVATORIO SULLE IMPRESE E SUI LAVORATORI</t>
  </si>
  <si>
    <t>6.1a</t>
  </si>
  <si>
    <t>6.1b</t>
  </si>
  <si>
    <t>6.2</t>
  </si>
  <si>
    <t>6.3a</t>
  </si>
  <si>
    <t>6.3b</t>
  </si>
  <si>
    <t>6.3c</t>
  </si>
  <si>
    <t>6.4</t>
  </si>
  <si>
    <t>6.5</t>
  </si>
  <si>
    <t>6.6a</t>
  </si>
  <si>
    <t>6.6b</t>
  </si>
  <si>
    <t>6.7</t>
  </si>
  <si>
    <t>6.8</t>
  </si>
  <si>
    <t>6.9</t>
  </si>
  <si>
    <t>Fonte: INPS (aggiornamento archivi a maggio 2024).</t>
  </si>
  <si>
    <t>Imprese private e Amministrazioni pubbliche con dipendenti per settore. Anni 2019-2023</t>
  </si>
  <si>
    <t>Imprese private e Amministrazioni pubbliche con dipendenti e datori di lavoro domestico. Anni 2019-2023</t>
  </si>
  <si>
    <t>Imprese agricole con salariati agricoli (OTI e OTD). Media trimestrale e annua, variazioni tendenziali assolute e percentuali. Anni 2020-2023</t>
  </si>
  <si>
    <t>Lavoratori dipendenti privati extra-agricoli, secondo il genere, la classe di età e il paese di nascita. Anni 2021-2023</t>
  </si>
  <si>
    <t>Lavoratori dipendenti pubblici della gestione ex INPDAP, secondo il genere, la classe di età e il paese di nascita. Anni 2021-2023</t>
  </si>
  <si>
    <t>Lavoratori dipendenti privati extra-agricoli. Indicatori per regione di lavoro. Anni 2021-2023</t>
  </si>
  <si>
    <t>Lavoratori dipendenti privati extra-agricoli e pubblici della gestione ex INPDAP, secondo il genere, la classe di età e il paese di nascita. Anni 2021-2023</t>
  </si>
  <si>
    <t>Lavoratori dipendenti privati extra-agricoli e pubblici della gestione ex INPDAP. Indicatori per settore. Anni 2021-2023</t>
  </si>
  <si>
    <t>Lavoratori dipendenti privati extra-agricoli. Retribuzione media giornaliera, retribuzione media annua e giornate retribuite pro capite. Anni 2021-2023</t>
  </si>
  <si>
    <t>Lavoratori dipendenti pubblici gestione ex INPDAP. Retribuzione media giornaliera, retribuzione media annua e giornate retribuite pro capite. Anni 2021-2023</t>
  </si>
  <si>
    <t>Tabella 6.8 - Media annua, variazioni tendenziali assolute e percentuali dei lavoratori disoccupati e in mobilità che percepiscono la prestazione INPS. Anni 2020-2023</t>
  </si>
  <si>
    <t>Media annua, variazioni tendenziali assolute e percentuali dei lavoratori disoccupati e in mobilità che percepiscono la prestazione INPS. Anni 2020-2023</t>
  </si>
  <si>
    <t>Nuovi rapporti di lavoro occasionale: contratti di prestazione occasionale e libretto famiglia. Anni da gennaio 2022 a febbraio 2024</t>
  </si>
  <si>
    <t xml:space="preserve">TOTALE dipendenti </t>
  </si>
  <si>
    <t>Tabella 6.7 - Posizioni lavorative dei lavoratori dipendenti del settore privato non agricolo
Anni 2020, 2021, 2022 e 2023*</t>
  </si>
  <si>
    <t>Posizioni lavorative dei lavoratori dipendenti del settore privato non agricolo. Anni 2020, 2021, 2022 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</si>
</sst>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0.0"/>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Nova"/>
      <family val="2"/>
    </font>
    <font>
      <i/>
      <sz val="8"/>
      <color rgb="FF333333"/>
      <name val="Arial Nova"/>
      <family val="2"/>
    </font>
    <font>
      <sz val="10"/>
      <name val="Arial"/>
      <family val="2"/>
    </font>
    <font>
      <sz val="8"/>
      <name val="Tahoma"/>
      <family val="2"/>
    </font>
    <font>
      <b/>
      <sz val="10"/>
      <color theme="0"/>
      <name val="Titillium Web"/>
    </font>
    <font>
      <b/>
      <sz val="10"/>
      <color theme="1"/>
      <name val="Titillium Web"/>
    </font>
    <font>
      <sz val="10"/>
      <color theme="1"/>
      <name val="Titillium Web"/>
    </font>
    <font>
      <i/>
      <sz val="8"/>
      <color theme="1"/>
      <name val="Titillium Web"/>
    </font>
    <font>
      <sz val="10"/>
      <name val="Titillium Web"/>
    </font>
    <font>
      <b/>
      <sz val="10"/>
      <name val="Titillium Web"/>
    </font>
    <font>
      <i/>
      <sz val="8"/>
      <name val="Titillium Web"/>
    </font>
    <font>
      <i/>
      <sz val="8"/>
      <color rgb="FF333333"/>
      <name val="Titillium Web"/>
    </font>
    <font>
      <b/>
      <sz val="10"/>
      <color rgb="FF333333"/>
      <name val="Titillium Web"/>
    </font>
    <font>
      <sz val="10"/>
      <color rgb="FF333333"/>
      <name val="Titillium Web"/>
    </font>
    <font>
      <sz val="11"/>
      <color theme="1"/>
      <name val="Titillium Web"/>
    </font>
    <font>
      <b/>
      <sz val="9"/>
      <color theme="0"/>
      <name val="Titillium Web"/>
    </font>
    <font>
      <sz val="11"/>
      <color indexed="8"/>
      <name val="Calibri"/>
      <family val="2"/>
    </font>
    <font>
      <i/>
      <sz val="11"/>
      <color theme="1"/>
      <name val="Titillium Web"/>
    </font>
    <font>
      <i/>
      <sz val="8"/>
      <color indexed="63"/>
      <name val="Titillium Web"/>
    </font>
    <font>
      <b/>
      <sz val="10"/>
      <color indexed="63"/>
      <name val="Titillium Web"/>
    </font>
    <font>
      <sz val="10"/>
      <color indexed="8"/>
      <name val="Titillium Web"/>
    </font>
    <font>
      <sz val="10"/>
      <color indexed="63"/>
      <name val="Titillium Web"/>
    </font>
    <font>
      <sz val="10"/>
      <color theme="1"/>
      <name val="Garamond"/>
      <family val="1"/>
    </font>
    <font>
      <sz val="8"/>
      <color theme="1"/>
      <name val="Titillium Web"/>
    </font>
    <font>
      <sz val="16"/>
      <color theme="1"/>
      <name val="Titillium Web"/>
    </font>
    <font>
      <sz val="10"/>
      <color rgb="FF000000"/>
      <name val="Titillium Web"/>
    </font>
    <font>
      <b/>
      <sz val="10"/>
      <color rgb="FF000000"/>
      <name val="Titillium Web"/>
    </font>
    <font>
      <u/>
      <sz val="11"/>
      <color theme="10"/>
      <name val="Calibri"/>
      <family val="2"/>
      <scheme val="minor"/>
    </font>
    <font>
      <b/>
      <sz val="11"/>
      <color rgb="FF002461"/>
      <name val="Titillium Web"/>
    </font>
    <font>
      <sz val="11"/>
      <color rgb="FF002461"/>
      <name val="Titillium Web"/>
    </font>
    <font>
      <u/>
      <sz val="11"/>
      <color rgb="FF002461"/>
      <name val="Titillium Web"/>
    </font>
  </fonts>
  <fills count="5">
    <fill>
      <patternFill patternType="none"/>
    </fill>
    <fill>
      <patternFill patternType="gray125"/>
    </fill>
    <fill>
      <patternFill patternType="solid">
        <fgColor rgb="FFF2F6FC"/>
        <bgColor indexed="64"/>
      </patternFill>
    </fill>
    <fill>
      <patternFill patternType="solid">
        <fgColor theme="0"/>
        <bgColor indexed="64"/>
      </patternFill>
    </fill>
    <fill>
      <patternFill patternType="solid">
        <fgColor rgb="FF00246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D2E0F6"/>
      </left>
      <right/>
      <top/>
      <bottom/>
      <diagonal/>
    </border>
    <border>
      <left/>
      <right/>
      <top/>
      <bottom style="thin">
        <color rgb="FFD2E0F6"/>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theme="1"/>
      </left>
      <right style="thin">
        <color theme="1"/>
      </right>
      <top style="thin">
        <color theme="1"/>
      </top>
      <bottom style="thin">
        <color theme="1"/>
      </bottom>
      <diagonal/>
    </border>
  </borders>
  <cellStyleXfs count="10">
    <xf numFmtId="0" fontId="0" fillId="0" borderId="0"/>
    <xf numFmtId="43" fontId="1"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xf numFmtId="9" fontId="1" fillId="0" borderId="0" applyFont="0" applyFill="0" applyBorder="0" applyAlignment="0" applyProtection="0"/>
    <xf numFmtId="0" fontId="19" fillId="0" borderId="0"/>
    <xf numFmtId="0" fontId="1" fillId="0" borderId="0"/>
    <xf numFmtId="0" fontId="30" fillId="0" borderId="0" applyNumberFormat="0" applyFill="0" applyBorder="0" applyAlignment="0" applyProtection="0"/>
  </cellStyleXfs>
  <cellXfs count="182">
    <xf numFmtId="0" fontId="0" fillId="0" borderId="0" xfId="0"/>
    <xf numFmtId="0" fontId="3" fillId="0" borderId="0" xfId="0" applyFont="1"/>
    <xf numFmtId="0" fontId="2" fillId="0" borderId="0" xfId="0" applyFont="1"/>
    <xf numFmtId="0" fontId="4" fillId="0" borderId="0" xfId="0" applyFont="1"/>
    <xf numFmtId="0" fontId="6" fillId="0" borderId="0" xfId="2" applyFont="1"/>
    <xf numFmtId="0" fontId="9" fillId="0" borderId="1" xfId="0" applyFont="1" applyBorder="1" applyAlignment="1">
      <alignment horizontal="left" vertical="center" wrapText="1"/>
    </xf>
    <xf numFmtId="165" fontId="9" fillId="0" borderId="1" xfId="1" applyNumberFormat="1" applyFont="1" applyFill="1" applyBorder="1" applyAlignment="1">
      <alignment horizontal="right" vertical="center" wrapText="1"/>
    </xf>
    <xf numFmtId="0" fontId="9" fillId="0" borderId="1" xfId="0" applyFont="1" applyBorder="1" applyAlignment="1">
      <alignment horizontal="left" vertical="center"/>
    </xf>
    <xf numFmtId="0" fontId="9" fillId="0" borderId="1" xfId="0" applyFont="1" applyBorder="1" applyAlignment="1">
      <alignment horizontal="right" vertical="center"/>
    </xf>
    <xf numFmtId="0" fontId="9" fillId="0" borderId="1" xfId="0" applyFont="1" applyBorder="1" applyAlignment="1">
      <alignment horizontal="right" vertical="center" wrapText="1"/>
    </xf>
    <xf numFmtId="1" fontId="9" fillId="0" borderId="1" xfId="0" applyNumberFormat="1" applyFont="1" applyBorder="1" applyAlignment="1">
      <alignment horizontal="right" vertical="center" wrapText="1"/>
    </xf>
    <xf numFmtId="3" fontId="9" fillId="0" borderId="1" xfId="0" applyNumberFormat="1" applyFont="1" applyBorder="1" applyAlignment="1">
      <alignment horizontal="right" vertical="center" wrapText="1"/>
    </xf>
    <xf numFmtId="0" fontId="11" fillId="0" borderId="1" xfId="2" applyFont="1" applyBorder="1"/>
    <xf numFmtId="3" fontId="11" fillId="0" borderId="1" xfId="2" applyNumberFormat="1" applyFont="1" applyBorder="1"/>
    <xf numFmtId="164" fontId="11" fillId="0" borderId="1" xfId="3" applyNumberFormat="1" applyFont="1" applyFill="1" applyBorder="1"/>
    <xf numFmtId="0" fontId="12" fillId="0" borderId="1" xfId="2" applyFont="1" applyBorder="1"/>
    <xf numFmtId="3" fontId="12" fillId="0" borderId="1" xfId="4" applyNumberFormat="1" applyFont="1" applyFill="1" applyBorder="1"/>
    <xf numFmtId="164" fontId="12" fillId="0" borderId="1" xfId="3" applyNumberFormat="1" applyFont="1" applyFill="1" applyBorder="1"/>
    <xf numFmtId="0" fontId="16" fillId="0" borderId="1" xfId="0" applyFont="1" applyBorder="1" applyAlignment="1">
      <alignment horizontal="left" vertical="center"/>
    </xf>
    <xf numFmtId="3" fontId="16" fillId="0" borderId="1" xfId="0" applyNumberFormat="1" applyFont="1" applyBorder="1" applyAlignment="1">
      <alignment horizontal="right" vertical="center"/>
    </xf>
    <xf numFmtId="10" fontId="16" fillId="0" borderId="1" xfId="0" applyNumberFormat="1" applyFont="1" applyBorder="1" applyAlignment="1">
      <alignment vertical="center"/>
    </xf>
    <xf numFmtId="10" fontId="16" fillId="0" borderId="1" xfId="0" applyNumberFormat="1" applyFont="1" applyBorder="1" applyAlignment="1">
      <alignment horizontal="right" vertical="center"/>
    </xf>
    <xf numFmtId="0" fontId="15" fillId="0" borderId="1" xfId="0" applyFont="1" applyBorder="1" applyAlignment="1">
      <alignment horizontal="left" vertical="center"/>
    </xf>
    <xf numFmtId="3" fontId="15" fillId="0" borderId="1" xfId="0" applyNumberFormat="1" applyFont="1" applyBorder="1" applyAlignment="1">
      <alignment horizontal="right" vertical="center"/>
    </xf>
    <xf numFmtId="10" fontId="15" fillId="0" borderId="1" xfId="0" applyNumberFormat="1" applyFont="1" applyBorder="1" applyAlignment="1">
      <alignment vertical="center"/>
    </xf>
    <xf numFmtId="10" fontId="15" fillId="0" borderId="1" xfId="0" applyNumberFormat="1" applyFont="1" applyBorder="1" applyAlignment="1">
      <alignment horizontal="right" vertical="center"/>
    </xf>
    <xf numFmtId="3" fontId="16" fillId="0" borderId="1" xfId="0" applyNumberFormat="1" applyFont="1" applyBorder="1" applyAlignment="1">
      <alignment vertical="center"/>
    </xf>
    <xf numFmtId="3" fontId="15" fillId="0" borderId="1" xfId="0" applyNumberFormat="1" applyFont="1" applyBorder="1" applyAlignment="1">
      <alignment vertical="center"/>
    </xf>
    <xf numFmtId="165" fontId="11" fillId="0" borderId="1" xfId="4" applyNumberFormat="1" applyFont="1" applyFill="1" applyBorder="1" applyAlignment="1">
      <alignment vertical="center" wrapText="1"/>
    </xf>
    <xf numFmtId="3" fontId="11" fillId="0" borderId="1" xfId="2" applyNumberFormat="1" applyFont="1" applyBorder="1" applyAlignment="1">
      <alignment vertical="center"/>
    </xf>
    <xf numFmtId="164" fontId="11" fillId="0" borderId="1" xfId="3" applyNumberFormat="1" applyFont="1" applyFill="1" applyBorder="1" applyAlignment="1">
      <alignment vertical="center"/>
    </xf>
    <xf numFmtId="0" fontId="0" fillId="0" borderId="0" xfId="0" applyAlignment="1">
      <alignment vertical="center"/>
    </xf>
    <xf numFmtId="165" fontId="12" fillId="0" borderId="1" xfId="4" applyNumberFormat="1" applyFont="1" applyFill="1" applyBorder="1" applyAlignment="1">
      <alignment vertical="center" wrapText="1"/>
    </xf>
    <xf numFmtId="3" fontId="12" fillId="0" borderId="1" xfId="2" applyNumberFormat="1" applyFont="1" applyBorder="1" applyAlignment="1">
      <alignment vertical="center"/>
    </xf>
    <xf numFmtId="164" fontId="12" fillId="0" borderId="1" xfId="3" applyNumberFormat="1" applyFont="1" applyFill="1" applyBorder="1" applyAlignment="1">
      <alignment vertical="center"/>
    </xf>
    <xf numFmtId="0" fontId="2" fillId="0" borderId="0" xfId="0" applyFont="1" applyAlignment="1">
      <alignment vertical="center"/>
    </xf>
    <xf numFmtId="3" fontId="9" fillId="0" borderId="1" xfId="0" applyNumberFormat="1" applyFont="1" applyBorder="1" applyAlignment="1">
      <alignment horizontal="right"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65" fontId="11" fillId="0" borderId="1" xfId="4" applyNumberFormat="1" applyFont="1" applyFill="1" applyBorder="1" applyAlignment="1">
      <alignment horizontal="left" vertical="center" wrapText="1"/>
    </xf>
    <xf numFmtId="0" fontId="8" fillId="2" borderId="1" xfId="0" applyFont="1" applyFill="1" applyBorder="1" applyAlignment="1">
      <alignment horizontal="center" vertical="center" wrapText="1"/>
    </xf>
    <xf numFmtId="0" fontId="0" fillId="0" borderId="0" xfId="0" applyFill="1"/>
    <xf numFmtId="0" fontId="16" fillId="0" borderId="1" xfId="0" applyFont="1" applyFill="1" applyBorder="1" applyAlignment="1">
      <alignment horizontal="left" vertical="center"/>
    </xf>
    <xf numFmtId="3" fontId="16" fillId="0" borderId="1" xfId="0" applyNumberFormat="1" applyFont="1" applyFill="1" applyBorder="1" applyAlignment="1">
      <alignment horizontal="right" vertical="center"/>
    </xf>
    <xf numFmtId="10" fontId="16" fillId="0" borderId="1" xfId="0" applyNumberFormat="1" applyFont="1" applyFill="1" applyBorder="1" applyAlignment="1">
      <alignment vertical="center"/>
    </xf>
    <xf numFmtId="10" fontId="16" fillId="0" borderId="1" xfId="0" applyNumberFormat="1" applyFont="1" applyFill="1" applyBorder="1" applyAlignment="1">
      <alignment horizontal="right" vertical="center"/>
    </xf>
    <xf numFmtId="0" fontId="15" fillId="0" borderId="1" xfId="0" applyFont="1" applyFill="1" applyBorder="1" applyAlignment="1">
      <alignment horizontal="left" vertical="center"/>
    </xf>
    <xf numFmtId="3" fontId="15" fillId="0" borderId="1" xfId="0" applyNumberFormat="1" applyFont="1" applyFill="1" applyBorder="1" applyAlignment="1">
      <alignment horizontal="right" vertical="center"/>
    </xf>
    <xf numFmtId="10" fontId="15" fillId="0" borderId="1" xfId="0" applyNumberFormat="1" applyFont="1" applyFill="1" applyBorder="1" applyAlignment="1">
      <alignment vertical="center"/>
    </xf>
    <xf numFmtId="10" fontId="15" fillId="0" borderId="1" xfId="0" applyNumberFormat="1" applyFont="1" applyFill="1" applyBorder="1" applyAlignment="1">
      <alignment horizontal="right" vertical="center"/>
    </xf>
    <xf numFmtId="0" fontId="2" fillId="0" borderId="0" xfId="0" applyFont="1" applyFill="1"/>
    <xf numFmtId="3" fontId="16" fillId="0" borderId="1" xfId="0" applyNumberFormat="1" applyFont="1" applyFill="1" applyBorder="1" applyAlignment="1">
      <alignment vertical="center"/>
    </xf>
    <xf numFmtId="3" fontId="15" fillId="0" borderId="1" xfId="0" applyNumberFormat="1" applyFont="1" applyFill="1" applyBorder="1" applyAlignment="1">
      <alignment vertical="center"/>
    </xf>
    <xf numFmtId="0" fontId="14" fillId="0" borderId="0" xfId="0" applyFont="1" applyFill="1" applyAlignment="1">
      <alignment horizontal="left" vertical="center"/>
    </xf>
    <xf numFmtId="0" fontId="4" fillId="0" borderId="0" xfId="0" applyFont="1" applyFill="1"/>
    <xf numFmtId="3" fontId="6" fillId="0" borderId="0" xfId="2" applyNumberFormat="1" applyFont="1"/>
    <xf numFmtId="3" fontId="0" fillId="0" borderId="0" xfId="0" applyNumberFormat="1"/>
    <xf numFmtId="0" fontId="9" fillId="0" borderId="0" xfId="0" applyFont="1"/>
    <xf numFmtId="0" fontId="10" fillId="0" borderId="0" xfId="0" applyFont="1"/>
    <xf numFmtId="10" fontId="0" fillId="0" borderId="0" xfId="0" applyNumberFormat="1"/>
    <xf numFmtId="164" fontId="16" fillId="0" borderId="1" xfId="6" applyNumberFormat="1" applyFont="1" applyFill="1" applyBorder="1" applyAlignment="1">
      <alignment horizontal="right" vertical="center" wrapText="1"/>
    </xf>
    <xf numFmtId="3" fontId="16" fillId="0" borderId="1" xfId="0" applyNumberFormat="1" applyFont="1" applyBorder="1" applyAlignment="1">
      <alignment horizontal="right" vertical="center" wrapText="1"/>
    </xf>
    <xf numFmtId="0" fontId="16" fillId="0" borderId="1" xfId="0" applyFont="1" applyBorder="1" applyAlignment="1">
      <alignment horizontal="left" vertical="center" wrapText="1"/>
    </xf>
    <xf numFmtId="164" fontId="15" fillId="0" borderId="1" xfId="6" applyNumberFormat="1" applyFont="1" applyFill="1" applyBorder="1" applyAlignment="1">
      <alignment horizontal="right" vertical="center" wrapText="1"/>
    </xf>
    <xf numFmtId="3" fontId="15" fillId="0" borderId="1" xfId="0" applyNumberFormat="1" applyFont="1" applyBorder="1" applyAlignment="1">
      <alignment horizontal="right" vertical="center" wrapText="1"/>
    </xf>
    <xf numFmtId="3" fontId="15" fillId="0" borderId="1" xfId="0" applyNumberFormat="1" applyFont="1" applyBorder="1" applyAlignment="1">
      <alignment vertical="center" wrapText="1"/>
    </xf>
    <xf numFmtId="0" fontId="15" fillId="0" borderId="1" xfId="0" applyFont="1" applyBorder="1" applyAlignment="1">
      <alignment horizontal="left" vertical="center" wrapText="1"/>
    </xf>
    <xf numFmtId="0" fontId="12" fillId="2" borderId="1" xfId="0" applyFont="1" applyFill="1" applyBorder="1" applyAlignment="1">
      <alignment horizontal="center" vertical="center" wrapText="1"/>
    </xf>
    <xf numFmtId="165" fontId="22" fillId="0" borderId="1" xfId="5" applyNumberFormat="1" applyFont="1" applyBorder="1" applyAlignment="1">
      <alignment horizontal="right" vertical="center" wrapText="1"/>
    </xf>
    <xf numFmtId="0" fontId="22" fillId="0" borderId="1" xfId="0" applyFont="1" applyBorder="1" applyAlignment="1">
      <alignment horizontal="left" vertical="center" wrapText="1"/>
    </xf>
    <xf numFmtId="0" fontId="23" fillId="0" borderId="1" xfId="7" applyFont="1" applyBorder="1"/>
    <xf numFmtId="0" fontId="9" fillId="0" borderId="1" xfId="0" applyFont="1" applyBorder="1"/>
    <xf numFmtId="0" fontId="24" fillId="0" borderId="1" xfId="0" applyFont="1" applyBorder="1" applyAlignment="1">
      <alignment horizontal="left" vertical="center" wrapText="1"/>
    </xf>
    <xf numFmtId="165" fontId="24" fillId="0" borderId="1" xfId="5" applyNumberFormat="1" applyFont="1" applyBorder="1" applyAlignment="1">
      <alignment horizontal="right" vertical="center" wrapText="1"/>
    </xf>
    <xf numFmtId="165" fontId="24" fillId="0" borderId="1" xfId="5" applyNumberFormat="1" applyFont="1" applyFill="1" applyBorder="1" applyAlignment="1">
      <alignment horizontal="right" vertical="center" wrapText="1"/>
    </xf>
    <xf numFmtId="0" fontId="23" fillId="0" borderId="1" xfId="7" applyFont="1" applyBorder="1" applyAlignment="1">
      <alignment horizontal="right" vertical="center"/>
    </xf>
    <xf numFmtId="3" fontId="24" fillId="0" borderId="1" xfId="0" applyNumberFormat="1" applyFont="1" applyBorder="1" applyAlignment="1">
      <alignment horizontal="right" vertical="center" wrapText="1"/>
    </xf>
    <xf numFmtId="165" fontId="22" fillId="0" borderId="1" xfId="5" applyNumberFormat="1" applyFont="1" applyFill="1" applyBorder="1" applyAlignment="1">
      <alignment horizontal="right" vertical="center" wrapText="1"/>
    </xf>
    <xf numFmtId="49" fontId="8" fillId="0" borderId="1" xfId="0" applyNumberFormat="1" applyFont="1" applyBorder="1" applyAlignment="1">
      <alignment horizontal="right"/>
    </xf>
    <xf numFmtId="3" fontId="8" fillId="0" borderId="1" xfId="0" applyNumberFormat="1" applyFont="1" applyBorder="1"/>
    <xf numFmtId="165" fontId="8" fillId="0" borderId="1" xfId="1" applyNumberFormat="1" applyFont="1" applyFill="1" applyBorder="1"/>
    <xf numFmtId="0" fontId="8" fillId="0" borderId="1" xfId="0" applyFont="1" applyBorder="1"/>
    <xf numFmtId="49" fontId="9" fillId="0" borderId="1" xfId="0" applyNumberFormat="1" applyFont="1" applyBorder="1" applyAlignment="1">
      <alignment horizontal="right"/>
    </xf>
    <xf numFmtId="3" fontId="9" fillId="0" borderId="1" xfId="0" applyNumberFormat="1" applyFont="1" applyBorder="1"/>
    <xf numFmtId="166" fontId="9" fillId="0" borderId="1" xfId="0" applyNumberFormat="1" applyFont="1" applyBorder="1" applyAlignment="1">
      <alignment horizontal="right"/>
    </xf>
    <xf numFmtId="0" fontId="8" fillId="2" borderId="1" xfId="0" applyFont="1" applyFill="1" applyBorder="1" applyAlignment="1">
      <alignment horizontal="center" vertical="center"/>
    </xf>
    <xf numFmtId="0" fontId="17" fillId="0" borderId="0" xfId="0" applyFont="1"/>
    <xf numFmtId="0" fontId="17" fillId="0" borderId="0" xfId="0" applyFont="1" applyAlignment="1">
      <alignment horizontal="left"/>
    </xf>
    <xf numFmtId="0" fontId="26" fillId="0" borderId="0" xfId="0" applyFont="1" applyAlignment="1">
      <alignment vertical="center"/>
    </xf>
    <xf numFmtId="0" fontId="7" fillId="0" borderId="0" xfId="0" applyFont="1" applyAlignment="1">
      <alignment vertical="center"/>
    </xf>
    <xf numFmtId="0" fontId="27" fillId="0" borderId="0" xfId="0" applyFont="1" applyAlignment="1">
      <alignment horizontal="left" vertical="center"/>
    </xf>
    <xf numFmtId="165" fontId="0" fillId="0" borderId="0" xfId="1" applyNumberFormat="1" applyFont="1"/>
    <xf numFmtId="0" fontId="0" fillId="0" borderId="5" xfId="0" applyBorder="1"/>
    <xf numFmtId="0" fontId="0" fillId="0" borderId="6" xfId="0" applyBorder="1"/>
    <xf numFmtId="3" fontId="28" fillId="0" borderId="1" xfId="0" applyNumberFormat="1" applyFont="1" applyBorder="1" applyAlignment="1">
      <alignment horizontal="right" vertical="center"/>
    </xf>
    <xf numFmtId="0" fontId="28" fillId="0" borderId="1" xfId="0" applyFont="1" applyBorder="1" applyAlignment="1">
      <alignment horizontal="left" vertical="center"/>
    </xf>
    <xf numFmtId="0" fontId="29" fillId="0" borderId="1" xfId="0" applyFont="1" applyBorder="1" applyAlignment="1">
      <alignment horizontal="center" vertical="center"/>
    </xf>
    <xf numFmtId="3" fontId="28" fillId="0" borderId="1" xfId="0" applyNumberFormat="1" applyFont="1" applyBorder="1" applyAlignment="1">
      <alignment horizontal="left" vertical="center"/>
    </xf>
    <xf numFmtId="0" fontId="29" fillId="2" borderId="1" xfId="0" applyFont="1" applyFill="1" applyBorder="1" applyAlignment="1">
      <alignment horizontal="center" vertical="center" wrapText="1"/>
    </xf>
    <xf numFmtId="0" fontId="31" fillId="3" borderId="0" xfId="0" applyFont="1" applyFill="1"/>
    <xf numFmtId="0" fontId="17" fillId="3" borderId="0" xfId="0" applyFont="1" applyFill="1"/>
    <xf numFmtId="0" fontId="32" fillId="3" borderId="0" xfId="0" applyFont="1" applyFill="1"/>
    <xf numFmtId="0" fontId="33" fillId="3" borderId="0" xfId="9" applyFont="1" applyFill="1"/>
    <xf numFmtId="0" fontId="14" fillId="3" borderId="0" xfId="0" applyFont="1" applyFill="1"/>
    <xf numFmtId="0" fontId="10" fillId="3" borderId="0" xfId="0" applyFont="1" applyFill="1"/>
    <xf numFmtId="0" fontId="21" fillId="3" borderId="0" xfId="0" applyFont="1" applyFill="1"/>
    <xf numFmtId="0" fontId="20" fillId="3" borderId="0" xfId="0" applyFont="1" applyFill="1"/>
    <xf numFmtId="0" fontId="19" fillId="3" borderId="0" xfId="7" applyFill="1"/>
    <xf numFmtId="0" fontId="14" fillId="3" borderId="0" xfId="0" applyFont="1" applyFill="1" applyAlignment="1">
      <alignment horizontal="left" vertical="center"/>
    </xf>
    <xf numFmtId="0" fontId="0" fillId="3" borderId="0" xfId="0" applyFill="1"/>
    <xf numFmtId="3" fontId="0" fillId="3" borderId="0" xfId="0" applyNumberFormat="1" applyFill="1"/>
    <xf numFmtId="0" fontId="13" fillId="3" borderId="0" xfId="2" applyFont="1" applyFill="1"/>
    <xf numFmtId="0" fontId="6" fillId="3" borderId="0" xfId="2" applyFont="1" applyFill="1"/>
    <xf numFmtId="0" fontId="11" fillId="3" borderId="0" xfId="2" applyFont="1" applyFill="1"/>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10" fillId="3" borderId="0" xfId="0" applyFont="1" applyFill="1" applyAlignment="1">
      <alignment horizontal="left" vertical="center" wrapText="1"/>
    </xf>
    <xf numFmtId="165" fontId="17" fillId="3" borderId="0" xfId="1" applyNumberFormat="1" applyFont="1" applyFill="1"/>
    <xf numFmtId="165" fontId="9" fillId="0" borderId="1" xfId="1" applyNumberFormat="1" applyFont="1" applyBorder="1" applyAlignment="1">
      <alignment horizontal="right" vertical="center"/>
    </xf>
    <xf numFmtId="165" fontId="9" fillId="0" borderId="1" xfId="0" applyNumberFormat="1" applyFont="1" applyBorder="1" applyAlignment="1">
      <alignment horizontal="right" vertical="center"/>
    </xf>
    <xf numFmtId="164" fontId="9" fillId="0" borderId="1" xfId="6" applyNumberFormat="1" applyFont="1" applyBorder="1" applyAlignment="1">
      <alignment horizontal="right" vertical="center"/>
    </xf>
    <xf numFmtId="165" fontId="9" fillId="0" borderId="1" xfId="1" applyNumberFormat="1" applyFont="1" applyBorder="1" applyAlignment="1">
      <alignment horizontal="right" vertical="center" wrapText="1"/>
    </xf>
    <xf numFmtId="165" fontId="8" fillId="0" borderId="1" xfId="1" applyNumberFormat="1" applyFont="1" applyBorder="1" applyAlignment="1">
      <alignment horizontal="right" vertical="center" wrapText="1"/>
    </xf>
    <xf numFmtId="165" fontId="8" fillId="0" borderId="1" xfId="0" applyNumberFormat="1" applyFont="1" applyBorder="1" applyAlignment="1">
      <alignment horizontal="right" vertical="center"/>
    </xf>
    <xf numFmtId="164" fontId="8" fillId="0" borderId="1" xfId="6" applyNumberFormat="1" applyFont="1" applyBorder="1" applyAlignment="1">
      <alignment horizontal="right" vertical="center"/>
    </xf>
    <xf numFmtId="165" fontId="11" fillId="0" borderId="11" xfId="1" applyNumberFormat="1" applyFont="1" applyFill="1" applyBorder="1" applyAlignment="1">
      <alignment horizontal="left" vertical="center" wrapText="1"/>
    </xf>
    <xf numFmtId="3" fontId="11" fillId="0" borderId="11" xfId="1" applyNumberFormat="1" applyFont="1" applyFill="1" applyBorder="1" applyAlignment="1">
      <alignment horizontal="right" vertical="center" wrapText="1"/>
    </xf>
    <xf numFmtId="164" fontId="11" fillId="0" borderId="11" xfId="6" applyNumberFormat="1" applyFont="1" applyFill="1" applyBorder="1" applyAlignment="1">
      <alignment horizontal="right" vertical="center" wrapText="1"/>
    </xf>
    <xf numFmtId="165" fontId="12" fillId="0" borderId="11" xfId="1" applyNumberFormat="1" applyFont="1" applyFill="1" applyBorder="1" applyAlignment="1">
      <alignment horizontal="left" vertical="center" wrapText="1"/>
    </xf>
    <xf numFmtId="3" fontId="12" fillId="0" borderId="11" xfId="1" applyNumberFormat="1" applyFont="1" applyFill="1" applyBorder="1" applyAlignment="1">
      <alignment horizontal="right" vertical="center" wrapText="1"/>
    </xf>
    <xf numFmtId="164" fontId="12" fillId="0" borderId="11" xfId="6" applyNumberFormat="1" applyFont="1" applyFill="1" applyBorder="1" applyAlignment="1">
      <alignment horizontal="right" vertical="center" wrapText="1"/>
    </xf>
    <xf numFmtId="0" fontId="8" fillId="2" borderId="1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2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5" fillId="0" borderId="1" xfId="0" applyFont="1" applyBorder="1" applyAlignment="1">
      <alignment horizontal="center" vertical="center"/>
    </xf>
    <xf numFmtId="0" fontId="14" fillId="3" borderId="0" xfId="0" applyFont="1" applyFill="1" applyAlignment="1">
      <alignment horizontal="left" vertical="center" wrapText="1"/>
    </xf>
    <xf numFmtId="0" fontId="17" fillId="3" borderId="0" xfId="0" applyFont="1" applyFill="1" applyAlignment="1">
      <alignment horizontal="left" vertical="center" wrapText="1"/>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0" fillId="3" borderId="0" xfId="0" applyFont="1" applyFill="1" applyAlignment="1">
      <alignment horizontal="left" vertical="center" wrapText="1"/>
    </xf>
    <xf numFmtId="0" fontId="7" fillId="4" borderId="4" xfId="0" applyFont="1" applyFill="1" applyBorder="1" applyAlignment="1">
      <alignment horizontal="center" vertical="center" wrapText="1"/>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8" fillId="2" borderId="1" xfId="0" applyFont="1" applyFill="1" applyBorder="1" applyAlignment="1">
      <alignment horizontal="left" vertical="center" wrapText="1"/>
    </xf>
    <xf numFmtId="0" fontId="7" fillId="4" borderId="1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8" fillId="2" borderId="11" xfId="0" applyFont="1" applyFill="1" applyBorder="1" applyAlignment="1">
      <alignment horizontal="center" vertical="center" wrapText="1"/>
    </xf>
    <xf numFmtId="3" fontId="29" fillId="0" borderId="4" xfId="0" applyNumberFormat="1" applyFont="1" applyBorder="1" applyAlignment="1">
      <alignment horizontal="center" vertical="center"/>
    </xf>
    <xf numFmtId="3" fontId="29" fillId="0" borderId="2" xfId="0" applyNumberFormat="1" applyFont="1" applyBorder="1" applyAlignment="1">
      <alignment horizontal="center" vertical="center"/>
    </xf>
    <xf numFmtId="3" fontId="29" fillId="0" borderId="3" xfId="0" applyNumberFormat="1" applyFont="1" applyBorder="1" applyAlignment="1">
      <alignment horizontal="center" vertical="center"/>
    </xf>
    <xf numFmtId="3" fontId="29" fillId="0" borderId="8" xfId="0" applyNumberFormat="1" applyFont="1" applyBorder="1" applyAlignment="1">
      <alignment horizontal="center" vertical="center"/>
    </xf>
    <xf numFmtId="3" fontId="29" fillId="0" borderId="9" xfId="0" applyNumberFormat="1" applyFont="1" applyBorder="1" applyAlignment="1">
      <alignment horizontal="center" vertical="center"/>
    </xf>
    <xf numFmtId="3" fontId="29" fillId="0" borderId="7" xfId="0" applyNumberFormat="1" applyFont="1" applyBorder="1" applyAlignment="1">
      <alignment horizontal="center" vertical="center"/>
    </xf>
    <xf numFmtId="0" fontId="29" fillId="0" borderId="8" xfId="0" applyFont="1" applyBorder="1" applyAlignment="1">
      <alignment horizontal="center" vertical="center"/>
    </xf>
    <xf numFmtId="0" fontId="29" fillId="0" borderId="7" xfId="0" applyFont="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29" fillId="2" borderId="4"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3" xfId="0" applyFont="1" applyFill="1" applyBorder="1" applyAlignment="1">
      <alignment horizontal="center" vertical="center"/>
    </xf>
    <xf numFmtId="43" fontId="29" fillId="0" borderId="8" xfId="1" quotePrefix="1" applyFont="1" applyFill="1" applyBorder="1" applyAlignment="1">
      <alignment horizontal="center" vertical="center"/>
    </xf>
    <xf numFmtId="43" fontId="29" fillId="0" borderId="9" xfId="1" applyFont="1" applyFill="1" applyBorder="1" applyAlignment="1">
      <alignment horizontal="center" vertical="center"/>
    </xf>
    <xf numFmtId="43" fontId="29" fillId="0" borderId="7" xfId="1" applyFont="1" applyFill="1" applyBorder="1" applyAlignment="1">
      <alignment horizontal="center" vertical="center"/>
    </xf>
    <xf numFmtId="0" fontId="15" fillId="0" borderId="4"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9" fontId="15" fillId="0" borderId="1" xfId="0" applyNumberFormat="1" applyFont="1" applyFill="1" applyBorder="1" applyAlignment="1">
      <alignment vertical="center"/>
    </xf>
    <xf numFmtId="9" fontId="15" fillId="0" borderId="1" xfId="0" applyNumberFormat="1" applyFont="1" applyBorder="1" applyAlignment="1">
      <alignment vertical="center"/>
    </xf>
    <xf numFmtId="0" fontId="10" fillId="0" borderId="0" xfId="0" applyFont="1" applyFill="1" applyAlignment="1">
      <alignment horizontal="left" vertical="center" wrapText="1"/>
    </xf>
  </cellXfs>
  <cellStyles count="10">
    <cellStyle name="Collegamento ipertestuale" xfId="9" builtinId="8"/>
    <cellStyle name="Migliaia" xfId="1" builtinId="3"/>
    <cellStyle name="Migliaia 2" xfId="4" xr:uid="{8B2D15D4-F9FE-40BA-B91E-C7FC870E63DE}"/>
    <cellStyle name="Migliaia 9" xfId="5" xr:uid="{099FAE07-1E4D-4807-A725-97DA6152BB5D}"/>
    <cellStyle name="Normale" xfId="0" builtinId="0"/>
    <cellStyle name="Normale 2" xfId="2" xr:uid="{A785CF42-12BE-47CF-A0A0-3438F8319B91}"/>
    <cellStyle name="Normale 8 5" xfId="8" xr:uid="{E7D6CA80-F0DD-4FA6-9C5C-E63405FD7083}"/>
    <cellStyle name="Normale_Tav. 1.3 RA2017 per appendice" xfId="7" xr:uid="{BCCDD813-4BEF-4E28-8581-978F479E27E1}"/>
    <cellStyle name="Percentuale" xfId="6" builtinId="5"/>
    <cellStyle name="Percentuale 2" xfId="3" xr:uid="{8A466725-2678-4109-BB20-46385E36A0B9}"/>
  </cellStyles>
  <dxfs count="0"/>
  <tableStyles count="0" defaultTableStyle="TableStyleMedium2" defaultPivotStyle="PivotStyleLight16"/>
  <colors>
    <mruColors>
      <color rgb="FF002461"/>
      <color rgb="FFF2F6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DAA2A-9D45-48EA-9010-3E219DC3B8EA}">
  <dimension ref="A1:D31"/>
  <sheetViews>
    <sheetView zoomScaleNormal="100" workbookViewId="0">
      <selection activeCell="A17" sqref="A17"/>
    </sheetView>
  </sheetViews>
  <sheetFormatPr defaultColWidth="8.85546875" defaultRowHeight="19.5" x14ac:dyDescent="0.45"/>
  <cols>
    <col min="1" max="1" width="6.28515625" style="101" customWidth="1"/>
    <col min="2" max="3" width="8.85546875" style="101"/>
    <col min="4" max="4" width="9.28515625" style="101" customWidth="1"/>
    <col min="5" max="16384" width="8.85546875" style="101"/>
  </cols>
  <sheetData>
    <row r="1" spans="1:4" x14ac:dyDescent="0.45">
      <c r="A1" s="100" t="s">
        <v>210</v>
      </c>
    </row>
    <row r="3" spans="1:4" x14ac:dyDescent="0.45">
      <c r="A3" s="100" t="s">
        <v>211</v>
      </c>
      <c r="B3" s="100"/>
      <c r="C3" s="100"/>
      <c r="D3" s="100"/>
    </row>
    <row r="4" spans="1:4" x14ac:dyDescent="0.45">
      <c r="A4" s="102"/>
    </row>
    <row r="5" spans="1:4" x14ac:dyDescent="0.45">
      <c r="A5" s="103" t="s">
        <v>212</v>
      </c>
      <c r="B5" s="101" t="s">
        <v>226</v>
      </c>
    </row>
    <row r="6" spans="1:4" x14ac:dyDescent="0.45">
      <c r="A6" s="103" t="s">
        <v>213</v>
      </c>
      <c r="B6" s="101" t="s">
        <v>227</v>
      </c>
    </row>
    <row r="7" spans="1:4" x14ac:dyDescent="0.45">
      <c r="A7" s="103" t="s">
        <v>214</v>
      </c>
      <c r="B7" s="101" t="s">
        <v>228</v>
      </c>
    </row>
    <row r="8" spans="1:4" x14ac:dyDescent="0.45">
      <c r="A8" s="103" t="s">
        <v>215</v>
      </c>
      <c r="B8" s="101" t="s">
        <v>229</v>
      </c>
    </row>
    <row r="9" spans="1:4" x14ac:dyDescent="0.45">
      <c r="A9" s="103" t="s">
        <v>216</v>
      </c>
      <c r="B9" s="101" t="s">
        <v>230</v>
      </c>
    </row>
    <row r="10" spans="1:4" x14ac:dyDescent="0.45">
      <c r="A10" s="103" t="s">
        <v>217</v>
      </c>
      <c r="B10" s="101" t="s">
        <v>232</v>
      </c>
    </row>
    <row r="11" spans="1:4" x14ac:dyDescent="0.45">
      <c r="A11" s="103" t="s">
        <v>218</v>
      </c>
      <c r="B11" s="101" t="s">
        <v>231</v>
      </c>
    </row>
    <row r="12" spans="1:4" x14ac:dyDescent="0.45">
      <c r="A12" s="103" t="s">
        <v>219</v>
      </c>
      <c r="B12" s="101" t="s">
        <v>233</v>
      </c>
    </row>
    <row r="13" spans="1:4" x14ac:dyDescent="0.45">
      <c r="A13" s="103" t="s">
        <v>220</v>
      </c>
      <c r="B13" s="101" t="s">
        <v>234</v>
      </c>
    </row>
    <row r="14" spans="1:4" x14ac:dyDescent="0.45">
      <c r="A14" s="103" t="s">
        <v>221</v>
      </c>
      <c r="B14" s="101" t="s">
        <v>235</v>
      </c>
    </row>
    <row r="15" spans="1:4" x14ac:dyDescent="0.45">
      <c r="A15" s="103" t="s">
        <v>222</v>
      </c>
      <c r="B15" s="101" t="s">
        <v>241</v>
      </c>
    </row>
    <row r="16" spans="1:4" x14ac:dyDescent="0.45">
      <c r="A16" s="103" t="s">
        <v>223</v>
      </c>
      <c r="B16" s="101" t="s">
        <v>237</v>
      </c>
    </row>
    <row r="17" spans="1:2" x14ac:dyDescent="0.45">
      <c r="A17" s="103" t="s">
        <v>224</v>
      </c>
      <c r="B17" s="101" t="s">
        <v>238</v>
      </c>
    </row>
    <row r="18" spans="1:2" x14ac:dyDescent="0.45">
      <c r="A18" s="103"/>
    </row>
    <row r="19" spans="1:2" x14ac:dyDescent="0.45">
      <c r="A19" s="103"/>
    </row>
    <row r="20" spans="1:2" x14ac:dyDescent="0.45">
      <c r="A20" s="103"/>
    </row>
    <row r="31" spans="1:2" x14ac:dyDescent="0.45">
      <c r="A31" s="103"/>
    </row>
  </sheetData>
  <hyperlinks>
    <hyperlink ref="A5" location="'6.1a'!A1" display="6.1a" xr:uid="{C0C372FB-1BC8-4398-8968-DFFCD32B9DFB}"/>
    <hyperlink ref="A6" location="'6.1b'!A1" display="6.1b" xr:uid="{52E2A1FC-8FF7-42A1-BAFB-346DBF682542}"/>
    <hyperlink ref="A7" location="'6.2'!A1" display="6.2" xr:uid="{6C338FE3-892E-4446-8BCA-563031B2B845}"/>
    <hyperlink ref="A8" location="'6.3a'!A1" display="6.3a" xr:uid="{F916F090-20ED-41FD-B036-F1608A3CF2BD}"/>
    <hyperlink ref="A9" location="'6.3b'!A1" display="6.3b" xr:uid="{451042D8-53C2-4B14-BB01-A4A017241E02}"/>
    <hyperlink ref="A10" location="'6.3c'!A1" display="6.3c" xr:uid="{85649134-A2B9-494B-AD5A-C3A5247E298F}"/>
    <hyperlink ref="A11" location="'6.4'!A1" display="6.4" xr:uid="{87E7AF6E-8445-428F-9264-63C3DF35B8B8}"/>
    <hyperlink ref="A12" location="'6.5'!A1" display="6.5" xr:uid="{8FF9335A-EEBA-4C51-AC0A-1A110F5AE23A}"/>
    <hyperlink ref="A13" location="'6.6a'!A1" display="6.6a" xr:uid="{B44A84AD-BC41-404A-9767-4D21199CC0C4}"/>
    <hyperlink ref="A14" location="'6.6b'!A1" display="6.6b" xr:uid="{C8310584-F22E-46F6-8F6A-FCF1A22E6818}"/>
    <hyperlink ref="A15" location="'6.7'!A1" display="6.7" xr:uid="{559AC34A-3AEE-4C80-A584-43526B5668D1}"/>
    <hyperlink ref="A16" location="'6.8'!A1" display="6.8" xr:uid="{BEC3CAA3-96A8-45B3-8C92-B2805D8CD916}"/>
    <hyperlink ref="A17" location="'6.9'!A1" display="6.9" xr:uid="{E25D6C13-1659-411C-9AEE-6404AF65245A}"/>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7A3E4-7208-450F-8AB9-A41E99B40788}">
  <sheetPr>
    <pageSetUpPr fitToPage="1"/>
  </sheetPr>
  <dimension ref="B2:G83"/>
  <sheetViews>
    <sheetView topLeftCell="A21" zoomScaleNormal="100" workbookViewId="0">
      <selection activeCell="B5" sqref="B5:G5"/>
    </sheetView>
  </sheetViews>
  <sheetFormatPr defaultRowHeight="15" x14ac:dyDescent="0.25"/>
  <cols>
    <col min="2" max="2" width="27.5703125" customWidth="1"/>
    <col min="3" max="3" width="18.5703125" customWidth="1"/>
    <col min="4" max="4" width="14.42578125" customWidth="1"/>
    <col min="5" max="5" width="18.5703125" customWidth="1"/>
    <col min="6" max="6" width="15.42578125" customWidth="1"/>
    <col min="7" max="7" width="18.42578125" customWidth="1"/>
  </cols>
  <sheetData>
    <row r="2" spans="2:7" ht="36" customHeight="1" x14ac:dyDescent="0.25">
      <c r="B2" s="133" t="s">
        <v>107</v>
      </c>
      <c r="C2" s="133"/>
      <c r="D2" s="133"/>
      <c r="E2" s="133"/>
      <c r="F2" s="133"/>
      <c r="G2" s="133"/>
    </row>
    <row r="3" spans="2:7" ht="17.45" customHeight="1" x14ac:dyDescent="0.25">
      <c r="B3" s="139"/>
      <c r="C3" s="139" t="s">
        <v>38</v>
      </c>
      <c r="D3" s="139" t="s">
        <v>39</v>
      </c>
      <c r="E3" s="139" t="s">
        <v>108</v>
      </c>
      <c r="F3" s="139" t="s">
        <v>40</v>
      </c>
      <c r="G3" s="139" t="s">
        <v>41</v>
      </c>
    </row>
    <row r="4" spans="2:7" ht="17.45" customHeight="1" x14ac:dyDescent="0.25">
      <c r="B4" s="139"/>
      <c r="C4" s="139"/>
      <c r="D4" s="139"/>
      <c r="E4" s="139"/>
      <c r="F4" s="139"/>
      <c r="G4" s="139"/>
    </row>
    <row r="5" spans="2:7" ht="17.25" x14ac:dyDescent="0.25">
      <c r="B5" s="148" t="s">
        <v>239</v>
      </c>
      <c r="C5" s="148"/>
      <c r="D5" s="148"/>
      <c r="E5" s="148"/>
      <c r="F5" s="148"/>
      <c r="G5" s="148"/>
    </row>
    <row r="6" spans="2:7" ht="17.25" x14ac:dyDescent="0.25">
      <c r="B6" s="5">
        <v>2021</v>
      </c>
      <c r="C6" s="6">
        <v>16274677</v>
      </c>
      <c r="D6" s="6">
        <v>92.877217099520081</v>
      </c>
      <c r="E6" s="6">
        <v>96.681116553819095</v>
      </c>
      <c r="F6" s="6">
        <v>21928.715272444424</v>
      </c>
      <c r="G6" s="6">
        <v>236.10435322310852</v>
      </c>
    </row>
    <row r="7" spans="2:7" ht="17.25" x14ac:dyDescent="0.25">
      <c r="B7" s="5">
        <v>2022</v>
      </c>
      <c r="C7" s="6">
        <v>16978425</v>
      </c>
      <c r="D7" s="6">
        <v>93.459611321535576</v>
      </c>
      <c r="E7" s="6">
        <v>97.220421319294289</v>
      </c>
      <c r="F7" s="6">
        <v>22839.488921381108</v>
      </c>
      <c r="G7" s="6">
        <v>244.37817147350239</v>
      </c>
    </row>
    <row r="8" spans="2:7" ht="17.25" x14ac:dyDescent="0.25">
      <c r="B8" s="5" t="s">
        <v>95</v>
      </c>
      <c r="C8" s="6">
        <v>17374759</v>
      </c>
      <c r="D8" s="6">
        <v>96.131666632664192</v>
      </c>
      <c r="E8" s="6">
        <v>100</v>
      </c>
      <c r="F8" s="6">
        <v>23642.743108782113</v>
      </c>
      <c r="G8" s="6">
        <v>245.94125886868417</v>
      </c>
    </row>
    <row r="9" spans="2:7" ht="17.25" x14ac:dyDescent="0.25">
      <c r="B9" s="7" t="s">
        <v>42</v>
      </c>
      <c r="C9" s="8"/>
      <c r="D9" s="9"/>
      <c r="E9" s="10"/>
      <c r="F9" s="9"/>
      <c r="G9" s="10"/>
    </row>
    <row r="10" spans="2:7" ht="17.25" x14ac:dyDescent="0.25">
      <c r="B10" s="148" t="s">
        <v>43</v>
      </c>
      <c r="C10" s="148"/>
      <c r="D10" s="148"/>
      <c r="E10" s="148"/>
      <c r="F10" s="148"/>
      <c r="G10" s="148"/>
    </row>
    <row r="11" spans="2:7" ht="17.25" x14ac:dyDescent="0.25">
      <c r="B11" s="5" t="s">
        <v>2</v>
      </c>
      <c r="C11" s="6">
        <v>7426259</v>
      </c>
      <c r="D11" s="10">
        <v>79.85908809894255</v>
      </c>
      <c r="E11" s="10">
        <v>83.07261373517845</v>
      </c>
      <c r="F11" s="11">
        <v>19067.115216827206</v>
      </c>
      <c r="G11" s="10">
        <v>238.75949088228677</v>
      </c>
    </row>
    <row r="12" spans="2:7" ht="17.25" x14ac:dyDescent="0.25">
      <c r="B12" s="5" t="s">
        <v>7</v>
      </c>
      <c r="C12" s="6">
        <v>9948500</v>
      </c>
      <c r="D12" s="10">
        <v>107.67239334729796</v>
      </c>
      <c r="E12" s="10">
        <v>112.00512496962409</v>
      </c>
      <c r="F12" s="11">
        <v>27058.313075438509</v>
      </c>
      <c r="G12" s="10">
        <v>251.30223480926773</v>
      </c>
    </row>
    <row r="13" spans="2:7" ht="17.25" x14ac:dyDescent="0.25">
      <c r="B13" s="149" t="s">
        <v>44</v>
      </c>
      <c r="C13" s="149"/>
      <c r="D13" s="149"/>
      <c r="E13" s="149"/>
      <c r="F13" s="149"/>
      <c r="G13" s="149"/>
    </row>
    <row r="14" spans="2:7" ht="17.25" x14ac:dyDescent="0.25">
      <c r="B14" s="5" t="s">
        <v>45</v>
      </c>
      <c r="C14" s="6">
        <v>14697309</v>
      </c>
      <c r="D14" s="10">
        <v>99.509781979461636</v>
      </c>
      <c r="E14" s="10">
        <v>103.5140505362357</v>
      </c>
      <c r="F14" s="11">
        <v>24911.52967152014</v>
      </c>
      <c r="G14" s="10">
        <v>250.34252086555438</v>
      </c>
    </row>
    <row r="15" spans="2:7" ht="17.25" x14ac:dyDescent="0.25">
      <c r="B15" s="5" t="s">
        <v>46</v>
      </c>
      <c r="C15" s="6">
        <v>2677450</v>
      </c>
      <c r="D15" s="10">
        <v>75.200166595399054</v>
      </c>
      <c r="E15" s="10">
        <v>78.226217467707045</v>
      </c>
      <c r="F15" s="11">
        <v>16678.001220937833</v>
      </c>
      <c r="G15" s="10">
        <v>221.78143980279745</v>
      </c>
    </row>
    <row r="16" spans="2:7" ht="17.25" x14ac:dyDescent="0.25">
      <c r="B16" s="149" t="s">
        <v>47</v>
      </c>
      <c r="C16" s="149"/>
      <c r="D16" s="149"/>
      <c r="E16" s="149"/>
      <c r="F16" s="149"/>
      <c r="G16" s="149"/>
    </row>
    <row r="17" spans="2:7" ht="17.25" x14ac:dyDescent="0.25">
      <c r="B17" s="7" t="s">
        <v>48</v>
      </c>
      <c r="C17" s="6">
        <v>3708568</v>
      </c>
      <c r="D17" s="10">
        <v>70.43260298234749</v>
      </c>
      <c r="E17" s="10">
        <v>73.266807337776328</v>
      </c>
      <c r="F17" s="11">
        <v>13783.723673126662</v>
      </c>
      <c r="G17" s="10">
        <v>195.70089829821106</v>
      </c>
    </row>
    <row r="18" spans="2:7" ht="17.25" x14ac:dyDescent="0.25">
      <c r="B18" s="7" t="s">
        <v>49</v>
      </c>
      <c r="C18" s="6">
        <v>10373738</v>
      </c>
      <c r="D18" s="10">
        <v>98.33838031971284</v>
      </c>
      <c r="E18" s="10">
        <v>102.29551173338218</v>
      </c>
      <c r="F18" s="11">
        <v>25540.886098337938</v>
      </c>
      <c r="G18" s="10">
        <v>259.72449429511329</v>
      </c>
    </row>
    <row r="19" spans="2:7" ht="17.25" x14ac:dyDescent="0.25">
      <c r="B19" s="7" t="s">
        <v>50</v>
      </c>
      <c r="C19" s="6">
        <v>3292453</v>
      </c>
      <c r="D19" s="10">
        <v>111.02586267617265</v>
      </c>
      <c r="E19" s="10">
        <v>115.49353773343157</v>
      </c>
      <c r="F19" s="11">
        <v>28767.191637056017</v>
      </c>
      <c r="G19" s="10">
        <v>259.10351825827127</v>
      </c>
    </row>
    <row r="20" spans="2:7" ht="17.25" x14ac:dyDescent="0.25">
      <c r="B20" s="148" t="s">
        <v>51</v>
      </c>
      <c r="C20" s="148"/>
      <c r="D20" s="148"/>
      <c r="E20" s="148"/>
      <c r="F20" s="148"/>
      <c r="G20" s="148"/>
    </row>
    <row r="21" spans="2:7" ht="17.25" x14ac:dyDescent="0.25">
      <c r="B21" s="5" t="s">
        <v>15</v>
      </c>
      <c r="C21" s="6">
        <v>12729674</v>
      </c>
      <c r="D21" s="10">
        <v>101.4445963493737</v>
      </c>
      <c r="E21" s="10">
        <v>105.52672173781312</v>
      </c>
      <c r="F21" s="11">
        <v>28518.727037864443</v>
      </c>
      <c r="G21" s="10">
        <v>281.12613253096663</v>
      </c>
    </row>
    <row r="22" spans="2:7" ht="17.25" x14ac:dyDescent="0.25">
      <c r="B22" s="5" t="s">
        <v>52</v>
      </c>
      <c r="C22" s="6">
        <v>3977991</v>
      </c>
      <c r="D22" s="10">
        <v>68.402157690160394</v>
      </c>
      <c r="E22" s="10">
        <v>71.154657030483961</v>
      </c>
      <c r="F22" s="11">
        <v>10598.766086951931</v>
      </c>
      <c r="G22" s="10">
        <v>154.94783271254258</v>
      </c>
    </row>
    <row r="23" spans="2:7" ht="17.25" x14ac:dyDescent="0.25">
      <c r="B23" s="5" t="s">
        <v>53</v>
      </c>
      <c r="C23" s="6">
        <v>667094</v>
      </c>
      <c r="D23" s="10">
        <v>71.547375220962635</v>
      </c>
      <c r="E23" s="10">
        <v>74.426437954475077</v>
      </c>
      <c r="F23" s="11">
        <v>8381.231763439635</v>
      </c>
      <c r="G23" s="10">
        <v>117.14240721697392</v>
      </c>
    </row>
    <row r="24" spans="2:7" ht="17.25" x14ac:dyDescent="0.25">
      <c r="B24" s="148" t="s">
        <v>54</v>
      </c>
      <c r="C24" s="148"/>
      <c r="D24" s="148"/>
      <c r="E24" s="148"/>
      <c r="F24" s="148"/>
      <c r="G24" s="148"/>
    </row>
    <row r="25" spans="2:7" ht="17.25" x14ac:dyDescent="0.25">
      <c r="B25" s="5" t="s">
        <v>55</v>
      </c>
      <c r="C25" s="6">
        <v>5727935</v>
      </c>
      <c r="D25" s="10">
        <v>53.18819034394344</v>
      </c>
      <c r="E25" s="10">
        <v>55.328480413415448</v>
      </c>
      <c r="F25" s="11">
        <v>11770.31573036356</v>
      </c>
      <c r="G25" s="10">
        <v>221.29566082715672</v>
      </c>
    </row>
    <row r="26" spans="2:7" ht="17.25" x14ac:dyDescent="0.25">
      <c r="B26" s="5" t="s">
        <v>14</v>
      </c>
      <c r="C26" s="6">
        <v>11646824</v>
      </c>
      <c r="D26" s="10">
        <v>114.24242224789678</v>
      </c>
      <c r="E26" s="10">
        <v>118.83953149843633</v>
      </c>
      <c r="F26" s="11">
        <v>29481.630372451753</v>
      </c>
      <c r="G26" s="10">
        <v>258.06202102822192</v>
      </c>
    </row>
    <row r="27" spans="2:7" ht="17.25" x14ac:dyDescent="0.25">
      <c r="B27" s="148" t="s">
        <v>56</v>
      </c>
      <c r="C27" s="148"/>
      <c r="D27" s="148"/>
      <c r="E27" s="148"/>
      <c r="F27" s="148"/>
      <c r="G27" s="148"/>
    </row>
    <row r="28" spans="2:7" ht="17.25" x14ac:dyDescent="0.25">
      <c r="B28" s="5" t="s">
        <v>57</v>
      </c>
      <c r="C28" s="6">
        <v>1967316</v>
      </c>
      <c r="D28" s="10">
        <v>64.682405318158857</v>
      </c>
      <c r="E28" s="10">
        <v>67.285222012556559</v>
      </c>
      <c r="F28" s="11">
        <v>2391.1787689420512</v>
      </c>
      <c r="G28" s="10">
        <v>36.967993957249369</v>
      </c>
    </row>
    <row r="29" spans="2:7" ht="17.25" x14ac:dyDescent="0.25">
      <c r="B29" s="5" t="s">
        <v>58</v>
      </c>
      <c r="C29" s="6">
        <v>1531494</v>
      </c>
      <c r="D29" s="10">
        <v>67.511089808558452</v>
      </c>
      <c r="E29" s="10">
        <v>70.227732622726762</v>
      </c>
      <c r="F29" s="11">
        <v>8037.1564629048498</v>
      </c>
      <c r="G29" s="10">
        <v>119.04942559357072</v>
      </c>
    </row>
    <row r="30" spans="2:7" ht="17.25" x14ac:dyDescent="0.25">
      <c r="B30" s="5" t="s">
        <v>59</v>
      </c>
      <c r="C30" s="6">
        <v>2809514</v>
      </c>
      <c r="D30" s="10">
        <v>72.723445004293197</v>
      </c>
      <c r="E30" s="10">
        <v>75.649832725965439</v>
      </c>
      <c r="F30" s="11">
        <v>16075.236495707086</v>
      </c>
      <c r="G30" s="10">
        <v>221.04613573735529</v>
      </c>
    </row>
    <row r="31" spans="2:7" ht="17.25" x14ac:dyDescent="0.25">
      <c r="B31" s="5" t="s">
        <v>60</v>
      </c>
      <c r="C31" s="6">
        <v>1620346</v>
      </c>
      <c r="D31" s="10">
        <v>82.030460757588273</v>
      </c>
      <c r="E31" s="10">
        <v>85.331362318975408</v>
      </c>
      <c r="F31" s="11">
        <v>23355.69855512341</v>
      </c>
      <c r="G31" s="10">
        <v>284.71982650619066</v>
      </c>
    </row>
    <row r="32" spans="2:7" ht="17.25" x14ac:dyDescent="0.25">
      <c r="B32" s="5" t="s">
        <v>61</v>
      </c>
      <c r="C32" s="6">
        <v>675878</v>
      </c>
      <c r="D32" s="10">
        <v>89.348578924435003</v>
      </c>
      <c r="E32" s="10">
        <v>92.943961187993807</v>
      </c>
      <c r="F32" s="11">
        <v>27040.573573929021</v>
      </c>
      <c r="G32" s="10">
        <v>302.6413391174147</v>
      </c>
    </row>
    <row r="33" spans="2:7" ht="17.25" x14ac:dyDescent="0.25">
      <c r="B33" s="5" t="s">
        <v>62</v>
      </c>
      <c r="C33" s="6">
        <v>1842129</v>
      </c>
      <c r="D33" s="10">
        <v>93.015610907509625</v>
      </c>
      <c r="E33" s="10">
        <v>96.758554351230003</v>
      </c>
      <c r="F33" s="11">
        <v>28762.727135830337</v>
      </c>
      <c r="G33" s="10">
        <v>309.22472964705514</v>
      </c>
    </row>
    <row r="34" spans="2:7" ht="17.25" x14ac:dyDescent="0.25">
      <c r="B34" s="5" t="s">
        <v>63</v>
      </c>
      <c r="C34" s="6">
        <v>6928082</v>
      </c>
      <c r="D34" s="10">
        <v>110.80193456195325</v>
      </c>
      <c r="E34" s="10">
        <v>115.26059876330524</v>
      </c>
      <c r="F34" s="11">
        <v>34570.203583329414</v>
      </c>
      <c r="G34" s="10">
        <v>312</v>
      </c>
    </row>
    <row r="35" spans="2:7" ht="17.25" x14ac:dyDescent="0.25">
      <c r="B35" s="148" t="s">
        <v>112</v>
      </c>
      <c r="C35" s="148"/>
      <c r="D35" s="148"/>
      <c r="E35" s="148"/>
      <c r="F35" s="148"/>
      <c r="G35" s="148"/>
    </row>
    <row r="36" spans="2:7" ht="17.25" x14ac:dyDescent="0.25">
      <c r="B36" s="5" t="s">
        <v>16</v>
      </c>
      <c r="C36" s="6">
        <v>1291873</v>
      </c>
      <c r="D36" s="10">
        <v>99.012781112118816</v>
      </c>
      <c r="E36" s="10">
        <v>102.99705037931348</v>
      </c>
      <c r="F36" s="11">
        <v>25412.605441092121</v>
      </c>
      <c r="G36" s="10">
        <v>256.65984891703749</v>
      </c>
    </row>
    <row r="37" spans="2:7" ht="17.25" x14ac:dyDescent="0.25">
      <c r="B37" s="5" t="s">
        <v>17</v>
      </c>
      <c r="C37" s="6">
        <v>41476</v>
      </c>
      <c r="D37" s="10">
        <v>91.101529219885435</v>
      </c>
      <c r="E37" s="10">
        <v>94.767450114019354</v>
      </c>
      <c r="F37" s="11">
        <v>19915.502435143215</v>
      </c>
      <c r="G37" s="10">
        <v>218.60777317002604</v>
      </c>
    </row>
    <row r="38" spans="2:7" ht="17.25" x14ac:dyDescent="0.25">
      <c r="B38" s="5" t="s">
        <v>18</v>
      </c>
      <c r="C38" s="6">
        <v>430836</v>
      </c>
      <c r="D38" s="10">
        <v>95.971232493892288</v>
      </c>
      <c r="E38" s="10">
        <v>99.83310999965812</v>
      </c>
      <c r="F38" s="11">
        <v>23283.223869407386</v>
      </c>
      <c r="G38" s="10">
        <v>242.60628174061591</v>
      </c>
    </row>
    <row r="39" spans="2:7" ht="17.25" x14ac:dyDescent="0.25">
      <c r="B39" s="5" t="s">
        <v>19</v>
      </c>
      <c r="C39" s="6">
        <v>3716336</v>
      </c>
      <c r="D39" s="10">
        <v>113.23877269335513</v>
      </c>
      <c r="E39" s="10">
        <v>117.79549513695645</v>
      </c>
      <c r="F39" s="11">
        <v>29286.893118921431</v>
      </c>
      <c r="G39" s="10">
        <v>258.6295526023481</v>
      </c>
    </row>
    <row r="40" spans="2:7" ht="17.25" x14ac:dyDescent="0.25">
      <c r="B40" s="5" t="s">
        <v>20</v>
      </c>
      <c r="C40" s="6">
        <v>400064</v>
      </c>
      <c r="D40" s="10">
        <v>102.98352381037293</v>
      </c>
      <c r="E40" s="10">
        <v>107.12757556143376</v>
      </c>
      <c r="F40" s="11">
        <v>24339.168553031515</v>
      </c>
      <c r="G40" s="10">
        <v>236.34041303391459</v>
      </c>
    </row>
    <row r="41" spans="2:7" ht="17.25" x14ac:dyDescent="0.25">
      <c r="B41" s="5" t="s">
        <v>21</v>
      </c>
      <c r="C41" s="6">
        <v>1711018</v>
      </c>
      <c r="D41" s="10">
        <v>95.614813499339576</v>
      </c>
      <c r="E41" s="10">
        <v>99.462348722924361</v>
      </c>
      <c r="F41" s="11">
        <v>24483.776642910827</v>
      </c>
      <c r="G41" s="10">
        <v>256.06677194512275</v>
      </c>
    </row>
    <row r="42" spans="2:7" ht="17.25" x14ac:dyDescent="0.25">
      <c r="B42" s="5" t="s">
        <v>22</v>
      </c>
      <c r="C42" s="6">
        <v>375224</v>
      </c>
      <c r="D42" s="10">
        <v>94.902091922260325</v>
      </c>
      <c r="E42" s="10">
        <v>98.72094726589701</v>
      </c>
      <c r="F42" s="11">
        <v>24180.694076071894</v>
      </c>
      <c r="G42" s="10">
        <v>254.79621772594504</v>
      </c>
    </row>
    <row r="43" spans="2:7" ht="17.25" x14ac:dyDescent="0.25">
      <c r="B43" s="5" t="s">
        <v>23</v>
      </c>
      <c r="C43" s="6">
        <v>1579819</v>
      </c>
      <c r="D43" s="10">
        <v>101.52767709262852</v>
      </c>
      <c r="E43" s="10">
        <v>105.61314564594353</v>
      </c>
      <c r="F43" s="11">
        <v>25472.008932668869</v>
      </c>
      <c r="G43" s="10">
        <v>250.88734089158314</v>
      </c>
    </row>
    <row r="44" spans="2:7" ht="17.25" x14ac:dyDescent="0.25">
      <c r="B44" s="5" t="s">
        <v>24</v>
      </c>
      <c r="C44" s="6">
        <v>1143653</v>
      </c>
      <c r="D44" s="10">
        <v>89.827537028652145</v>
      </c>
      <c r="E44" s="10">
        <v>93.442192541921472</v>
      </c>
      <c r="F44" s="11">
        <v>22371.374698444371</v>
      </c>
      <c r="G44" s="10">
        <v>249.04806965049713</v>
      </c>
    </row>
    <row r="45" spans="2:7" ht="17.25" x14ac:dyDescent="0.25">
      <c r="B45" s="5" t="s">
        <v>25</v>
      </c>
      <c r="C45" s="6">
        <v>231082</v>
      </c>
      <c r="D45" s="10">
        <v>84.053773428721911</v>
      </c>
      <c r="E45" s="10">
        <v>87.436092988906537</v>
      </c>
      <c r="F45" s="11">
        <v>20986.677910871465</v>
      </c>
      <c r="G45" s="10">
        <v>249.68156758207044</v>
      </c>
    </row>
    <row r="46" spans="2:7" ht="17.25" x14ac:dyDescent="0.25">
      <c r="B46" s="5" t="s">
        <v>26</v>
      </c>
      <c r="C46" s="6">
        <v>463356</v>
      </c>
      <c r="D46" s="10">
        <v>85.594453708117811</v>
      </c>
      <c r="E46" s="10">
        <v>89.038770164246799</v>
      </c>
      <c r="F46" s="11">
        <v>20944.39678130854</v>
      </c>
      <c r="G46" s="10">
        <v>244.69338694222154</v>
      </c>
    </row>
    <row r="47" spans="2:7" ht="17.25" x14ac:dyDescent="0.25">
      <c r="B47" s="5" t="s">
        <v>27</v>
      </c>
      <c r="C47" s="6">
        <v>1764646</v>
      </c>
      <c r="D47" s="10">
        <v>100.28409637284497</v>
      </c>
      <c r="E47" s="10">
        <v>104.31952330135701</v>
      </c>
      <c r="F47" s="11">
        <v>24132.432041893953</v>
      </c>
      <c r="G47" s="10">
        <v>240.64066900670161</v>
      </c>
    </row>
    <row r="48" spans="2:7" ht="17.25" x14ac:dyDescent="0.25">
      <c r="B48" s="5" t="s">
        <v>28</v>
      </c>
      <c r="C48" s="6">
        <v>357727</v>
      </c>
      <c r="D48" s="10">
        <v>83.365691793600107</v>
      </c>
      <c r="E48" s="10">
        <v>86.720322983845591</v>
      </c>
      <c r="F48" s="11">
        <v>19571.384583774779</v>
      </c>
      <c r="G48" s="10">
        <v>234.76545522143982</v>
      </c>
    </row>
    <row r="49" spans="2:7" ht="17.25" x14ac:dyDescent="0.25">
      <c r="B49" s="5" t="s">
        <v>29</v>
      </c>
      <c r="C49" s="6">
        <v>60362</v>
      </c>
      <c r="D49" s="10">
        <v>77.692204342641446</v>
      </c>
      <c r="E49" s="10">
        <v>80.818534686927734</v>
      </c>
      <c r="F49" s="11">
        <v>18146.263974023394</v>
      </c>
      <c r="G49" s="10">
        <v>233.56608462277592</v>
      </c>
    </row>
    <row r="50" spans="2:7" ht="17.25" x14ac:dyDescent="0.25">
      <c r="B50" s="5" t="s">
        <v>30</v>
      </c>
      <c r="C50" s="6">
        <v>1233163</v>
      </c>
      <c r="D50" s="10">
        <v>77.124243841146793</v>
      </c>
      <c r="E50" s="10">
        <v>80.22771948379085</v>
      </c>
      <c r="F50" s="11">
        <v>17499.539353678305</v>
      </c>
      <c r="G50" s="10">
        <v>226.90062789752855</v>
      </c>
    </row>
    <row r="51" spans="2:7" ht="17.25" x14ac:dyDescent="0.25">
      <c r="B51" s="5" t="s">
        <v>31</v>
      </c>
      <c r="C51" s="6">
        <v>874723</v>
      </c>
      <c r="D51" s="10">
        <v>76.945454686382163</v>
      </c>
      <c r="E51" s="10">
        <v>80.041735862547895</v>
      </c>
      <c r="F51" s="11">
        <v>17602.13840610113</v>
      </c>
      <c r="G51" s="10">
        <v>228.76125013289922</v>
      </c>
    </row>
    <row r="52" spans="2:7" ht="17.25" x14ac:dyDescent="0.25">
      <c r="B52" s="5" t="s">
        <v>32</v>
      </c>
      <c r="C52" s="6">
        <v>119443</v>
      </c>
      <c r="D52" s="10">
        <v>80.438687613296111</v>
      </c>
      <c r="E52" s="10">
        <v>83.675536304458674</v>
      </c>
      <c r="F52" s="11">
        <v>18610.740939192754</v>
      </c>
      <c r="G52" s="10">
        <v>231.36554674614669</v>
      </c>
    </row>
    <row r="53" spans="2:7" ht="17.25" x14ac:dyDescent="0.25">
      <c r="B53" s="5" t="s">
        <v>33</v>
      </c>
      <c r="C53" s="6">
        <v>306115</v>
      </c>
      <c r="D53" s="10">
        <v>70.341717002922593</v>
      </c>
      <c r="E53" s="10">
        <v>73.172264111170065</v>
      </c>
      <c r="F53" s="11">
        <v>15331.141002564396</v>
      </c>
      <c r="G53" s="10">
        <v>217.95232837332375</v>
      </c>
    </row>
    <row r="54" spans="2:7" ht="17.25" x14ac:dyDescent="0.25">
      <c r="B54" s="5" t="s">
        <v>34</v>
      </c>
      <c r="C54" s="6">
        <v>888877</v>
      </c>
      <c r="D54" s="10">
        <v>75.532167783986679</v>
      </c>
      <c r="E54" s="10">
        <v>78.571578367207778</v>
      </c>
      <c r="F54" s="11">
        <v>17108.663244745898</v>
      </c>
      <c r="G54" s="10">
        <v>226.50830429856998</v>
      </c>
    </row>
    <row r="55" spans="2:7" ht="17.25" x14ac:dyDescent="0.25">
      <c r="B55" s="5" t="s">
        <v>35</v>
      </c>
      <c r="C55" s="6">
        <v>374323</v>
      </c>
      <c r="D55" s="10">
        <v>77.611679664580407</v>
      </c>
      <c r="E55" s="10">
        <v>80.7347696999243</v>
      </c>
      <c r="F55" s="11">
        <v>17625.908469423466</v>
      </c>
      <c r="G55" s="10">
        <v>227.10381408569603</v>
      </c>
    </row>
    <row r="56" spans="2:7" ht="17.25" x14ac:dyDescent="0.25">
      <c r="B56" s="5" t="s">
        <v>36</v>
      </c>
      <c r="C56" s="6">
        <v>10643</v>
      </c>
      <c r="D56" s="10">
        <v>268.54247059227919</v>
      </c>
      <c r="E56" s="10">
        <v>279.34860592652228</v>
      </c>
      <c r="F56" s="11">
        <v>74873.415484355908</v>
      </c>
      <c r="G56" s="10">
        <v>278.81405618716525</v>
      </c>
    </row>
    <row r="57" spans="2:7" ht="17.25" x14ac:dyDescent="0.25">
      <c r="B57" s="149" t="s">
        <v>64</v>
      </c>
      <c r="C57" s="149"/>
      <c r="D57" s="149"/>
      <c r="E57" s="149"/>
      <c r="F57" s="149"/>
      <c r="G57" s="149"/>
    </row>
    <row r="58" spans="2:7" ht="34.5" x14ac:dyDescent="0.25">
      <c r="B58" s="5" t="s">
        <v>65</v>
      </c>
      <c r="C58" s="6">
        <v>37572</v>
      </c>
      <c r="D58" s="10">
        <v>173.98326346662321</v>
      </c>
      <c r="E58" s="10">
        <v>180.98434112397479</v>
      </c>
      <c r="F58" s="11">
        <v>50018.197061641651</v>
      </c>
      <c r="G58" s="10">
        <v>287.4885553071436</v>
      </c>
    </row>
    <row r="59" spans="2:7" ht="17.25" x14ac:dyDescent="0.25">
      <c r="B59" s="5" t="s">
        <v>66</v>
      </c>
      <c r="C59" s="6">
        <v>3987926</v>
      </c>
      <c r="D59" s="10">
        <v>112.43567833939855</v>
      </c>
      <c r="E59" s="10">
        <v>116.96008430711476</v>
      </c>
      <c r="F59" s="11">
        <v>31163.140793986648</v>
      </c>
      <c r="G59" s="10">
        <v>277.16416402912188</v>
      </c>
    </row>
    <row r="60" spans="2:7" ht="34.5" x14ac:dyDescent="0.25">
      <c r="B60" s="5" t="s">
        <v>67</v>
      </c>
      <c r="C60" s="6">
        <v>85492</v>
      </c>
      <c r="D60" s="10">
        <v>165.31775267073979</v>
      </c>
      <c r="E60" s="10">
        <v>171.97013061517768</v>
      </c>
      <c r="F60" s="11">
        <v>49285.388855097553</v>
      </c>
      <c r="G60" s="10">
        <v>298.12520469751558</v>
      </c>
    </row>
    <row r="61" spans="2:7" ht="51.75" x14ac:dyDescent="0.25">
      <c r="B61" s="5" t="s">
        <v>96</v>
      </c>
      <c r="C61" s="6">
        <v>198932</v>
      </c>
      <c r="D61" s="10">
        <v>105.0879878984173</v>
      </c>
      <c r="E61" s="10">
        <v>109.3167231771574</v>
      </c>
      <c r="F61" s="11">
        <v>29623.089422516237</v>
      </c>
      <c r="G61" s="10">
        <v>281.88844429252208</v>
      </c>
    </row>
    <row r="62" spans="2:7" ht="17.25" x14ac:dyDescent="0.25">
      <c r="B62" s="5" t="s">
        <v>68</v>
      </c>
      <c r="C62" s="6">
        <v>1267186</v>
      </c>
      <c r="D62" s="10">
        <v>91.249180159556914</v>
      </c>
      <c r="E62" s="10">
        <v>94.921042519980318</v>
      </c>
      <c r="F62" s="11">
        <v>21104.061559234397</v>
      </c>
      <c r="G62" s="10">
        <v>231.27946489307806</v>
      </c>
    </row>
    <row r="63" spans="2:7" ht="51.75" x14ac:dyDescent="0.25">
      <c r="B63" s="5" t="s">
        <v>97</v>
      </c>
      <c r="C63" s="6">
        <v>2540335</v>
      </c>
      <c r="D63" s="10">
        <v>87.760461337952776</v>
      </c>
      <c r="E63" s="10">
        <v>91.291937830747031</v>
      </c>
      <c r="F63" s="11">
        <v>22855.029635067815</v>
      </c>
      <c r="G63" s="10">
        <v>260.42513093745509</v>
      </c>
    </row>
    <row r="64" spans="2:7" ht="17.25" x14ac:dyDescent="0.25">
      <c r="B64" s="5" t="s">
        <v>69</v>
      </c>
      <c r="C64" s="6">
        <v>1223006</v>
      </c>
      <c r="D64" s="10">
        <v>100.95606442533898</v>
      </c>
      <c r="E64" s="10">
        <v>105.01853131404624</v>
      </c>
      <c r="F64" s="11">
        <v>26267.450406621065</v>
      </c>
      <c r="G64" s="10">
        <v>260.18694920548222</v>
      </c>
    </row>
    <row r="65" spans="2:7" ht="34.5" x14ac:dyDescent="0.25">
      <c r="B65" s="5" t="s">
        <v>70</v>
      </c>
      <c r="C65" s="6">
        <v>1915757</v>
      </c>
      <c r="D65" s="10">
        <v>60.058961542368692</v>
      </c>
      <c r="E65" s="10">
        <v>62.475731094795663</v>
      </c>
      <c r="F65" s="11">
        <v>10797.788016434235</v>
      </c>
      <c r="G65" s="10">
        <v>179.78645882541471</v>
      </c>
    </row>
    <row r="66" spans="2:7" ht="34.5" x14ac:dyDescent="0.25">
      <c r="B66" s="5" t="s">
        <v>71</v>
      </c>
      <c r="C66" s="6">
        <v>643364</v>
      </c>
      <c r="D66" s="10">
        <v>131.10708800744641</v>
      </c>
      <c r="E66" s="10">
        <v>136.38283054888603</v>
      </c>
      <c r="F66" s="11">
        <v>33138.717506730252</v>
      </c>
      <c r="G66" s="10">
        <v>252.76068601911203</v>
      </c>
    </row>
    <row r="67" spans="2:7" ht="34.5" x14ac:dyDescent="0.25">
      <c r="B67" s="5" t="s">
        <v>72</v>
      </c>
      <c r="C67" s="6">
        <v>487943</v>
      </c>
      <c r="D67" s="10">
        <v>181.98032164930723</v>
      </c>
      <c r="E67" s="10">
        <v>189.3032005204754</v>
      </c>
      <c r="F67" s="11">
        <v>54017.314094064262</v>
      </c>
      <c r="G67" s="10">
        <v>296.83052323734535</v>
      </c>
    </row>
    <row r="68" spans="2:7" ht="17.25" x14ac:dyDescent="0.25">
      <c r="B68" s="5" t="s">
        <v>73</v>
      </c>
      <c r="C68" s="6">
        <v>61656</v>
      </c>
      <c r="D68" s="10">
        <v>95.728976309437428</v>
      </c>
      <c r="E68" s="10">
        <v>99.581105438683892</v>
      </c>
      <c r="F68" s="11">
        <v>24759.442049435576</v>
      </c>
      <c r="G68" s="10">
        <v>258.64104061243023</v>
      </c>
    </row>
    <row r="69" spans="2:7" ht="34.5" x14ac:dyDescent="0.25">
      <c r="B69" s="5" t="s">
        <v>74</v>
      </c>
      <c r="C69" s="6">
        <v>598439</v>
      </c>
      <c r="D69" s="10">
        <v>104.30438679496886</v>
      </c>
      <c r="E69" s="10">
        <v>108.50159000523112</v>
      </c>
      <c r="F69" s="11">
        <v>27340.131716014497</v>
      </c>
      <c r="G69" s="10">
        <v>262.1187138538765</v>
      </c>
    </row>
    <row r="70" spans="2:7" ht="34.5" x14ac:dyDescent="0.25">
      <c r="B70" s="5" t="s">
        <v>75</v>
      </c>
      <c r="C70" s="6">
        <v>1866319</v>
      </c>
      <c r="D70" s="10">
        <v>72.271486979928028</v>
      </c>
      <c r="E70" s="10">
        <v>75.179687933727337</v>
      </c>
      <c r="F70" s="11">
        <v>15841.233289164393</v>
      </c>
      <c r="G70" s="10">
        <v>219.19063729190989</v>
      </c>
    </row>
    <row r="71" spans="2:7" ht="17.25" x14ac:dyDescent="0.25">
      <c r="B71" s="5" t="s">
        <v>76</v>
      </c>
      <c r="C71" s="6">
        <v>745275</v>
      </c>
      <c r="D71" s="10">
        <v>74.547861454135855</v>
      </c>
      <c r="E71" s="10">
        <v>77.547663600794721</v>
      </c>
      <c r="F71" s="11">
        <v>16326.961826171548</v>
      </c>
      <c r="G71" s="10">
        <v>219.01314816678408</v>
      </c>
    </row>
    <row r="72" spans="2:7" ht="17.25" x14ac:dyDescent="0.25">
      <c r="B72" s="5" t="s">
        <v>77</v>
      </c>
      <c r="C72" s="6">
        <v>914478</v>
      </c>
      <c r="D72" s="10">
        <v>70.84064860375814</v>
      </c>
      <c r="E72" s="10">
        <v>73.691272694202397</v>
      </c>
      <c r="F72" s="11">
        <v>18080.420230995169</v>
      </c>
      <c r="G72" s="10">
        <v>255.22663311747249</v>
      </c>
    </row>
    <row r="73" spans="2:7" ht="34.5" x14ac:dyDescent="0.25">
      <c r="B73" s="5" t="s">
        <v>78</v>
      </c>
      <c r="C73" s="6">
        <v>266305</v>
      </c>
      <c r="D73" s="10">
        <v>92.249206626485147</v>
      </c>
      <c r="E73" s="10">
        <v>95.961310000985833</v>
      </c>
      <c r="F73" s="11">
        <v>15138.339888473742</v>
      </c>
      <c r="G73" s="10">
        <v>164.10265672818761</v>
      </c>
    </row>
    <row r="74" spans="2:7" ht="17.25" x14ac:dyDescent="0.25">
      <c r="B74" s="5" t="s">
        <v>79</v>
      </c>
      <c r="C74" s="6">
        <v>534774</v>
      </c>
      <c r="D74" s="10">
        <v>70.381835295004294</v>
      </c>
      <c r="E74" s="10">
        <v>73.213996761281081</v>
      </c>
      <c r="F74" s="11">
        <v>16918.310271254773</v>
      </c>
      <c r="G74" s="10">
        <v>240.3789301648921</v>
      </c>
    </row>
    <row r="75" spans="2:7" ht="17.25" x14ac:dyDescent="0.25">
      <c r="B75" s="149" t="s">
        <v>80</v>
      </c>
      <c r="C75" s="149"/>
      <c r="D75" s="149"/>
      <c r="E75" s="149"/>
      <c r="F75" s="149"/>
      <c r="G75" s="149"/>
    </row>
    <row r="76" spans="2:7" ht="17.25" x14ac:dyDescent="0.25">
      <c r="B76" s="5" t="s">
        <v>81</v>
      </c>
      <c r="C76" s="6">
        <v>9621860</v>
      </c>
      <c r="D76" s="10">
        <v>76.535231008158988</v>
      </c>
      <c r="E76" s="10">
        <v>79.615004804414141</v>
      </c>
      <c r="F76" s="11">
        <v>17610.027340451845</v>
      </c>
      <c r="G76" s="10">
        <v>230.09047086530046</v>
      </c>
    </row>
    <row r="77" spans="2:7" ht="17.25" x14ac:dyDescent="0.25">
      <c r="B77" s="5" t="s">
        <v>82</v>
      </c>
      <c r="C77" s="6">
        <v>6374820</v>
      </c>
      <c r="D77" s="10">
        <v>101.00940155321413</v>
      </c>
      <c r="E77" s="10">
        <v>105.07401472522953</v>
      </c>
      <c r="F77" s="11">
        <v>26877.111826530003</v>
      </c>
      <c r="G77" s="10">
        <v>266.08524962273447</v>
      </c>
    </row>
    <row r="78" spans="2:7" ht="17.25" x14ac:dyDescent="0.25">
      <c r="B78" s="5" t="s">
        <v>83</v>
      </c>
      <c r="C78" s="6">
        <v>530420</v>
      </c>
      <c r="D78" s="10">
        <v>232.27431478506415</v>
      </c>
      <c r="E78" s="10">
        <v>241.62102137750784</v>
      </c>
      <c r="F78" s="11">
        <v>69900.979638776815</v>
      </c>
      <c r="G78" s="10">
        <v>300.9414954187248</v>
      </c>
    </row>
    <row r="79" spans="2:7" ht="17.25" x14ac:dyDescent="0.25">
      <c r="B79" s="5" t="s">
        <v>84</v>
      </c>
      <c r="C79" s="6">
        <v>138036</v>
      </c>
      <c r="D79" s="10">
        <v>539.07483720324024</v>
      </c>
      <c r="E79" s="10">
        <v>560.76718118613189</v>
      </c>
      <c r="F79" s="11">
        <v>159796.88205975253</v>
      </c>
      <c r="G79" s="10">
        <v>296.42801153322324</v>
      </c>
    </row>
    <row r="80" spans="2:7" ht="17.25" x14ac:dyDescent="0.25">
      <c r="B80" s="5" t="s">
        <v>85</v>
      </c>
      <c r="C80" s="6">
        <v>664755</v>
      </c>
      <c r="D80" s="10">
        <v>61.622248280088755</v>
      </c>
      <c r="E80" s="10">
        <v>64.101924411191249</v>
      </c>
      <c r="F80" s="11">
        <v>14080.88428669209</v>
      </c>
      <c r="G80" s="10">
        <v>228.50325458251535</v>
      </c>
    </row>
    <row r="81" spans="2:7" ht="17.25" x14ac:dyDescent="0.25">
      <c r="B81" s="5" t="s">
        <v>86</v>
      </c>
      <c r="C81" s="6">
        <v>44868</v>
      </c>
      <c r="D81" s="10">
        <v>143.04579842118977</v>
      </c>
      <c r="E81" s="10">
        <v>148.80195406139438</v>
      </c>
      <c r="F81" s="11">
        <v>33744.710439511458</v>
      </c>
      <c r="G81" s="10">
        <v>235.90144423642684</v>
      </c>
    </row>
    <row r="82" spans="2:7" s="42" customFormat="1" ht="21" customHeight="1" x14ac:dyDescent="0.25">
      <c r="B82" s="150" t="s">
        <v>116</v>
      </c>
      <c r="C82" s="150"/>
      <c r="D82" s="110"/>
      <c r="E82" s="110"/>
      <c r="F82" s="110"/>
      <c r="G82" s="110"/>
    </row>
    <row r="83" spans="2:7" x14ac:dyDescent="0.25">
      <c r="B83" s="3"/>
    </row>
  </sheetData>
  <mergeCells count="18">
    <mergeCell ref="B24:G24"/>
    <mergeCell ref="B2:G2"/>
    <mergeCell ref="B3:B4"/>
    <mergeCell ref="C3:C4"/>
    <mergeCell ref="D3:D4"/>
    <mergeCell ref="E3:E4"/>
    <mergeCell ref="F3:F4"/>
    <mergeCell ref="G3:G4"/>
    <mergeCell ref="B5:G5"/>
    <mergeCell ref="B10:G10"/>
    <mergeCell ref="B13:G13"/>
    <mergeCell ref="B16:G16"/>
    <mergeCell ref="B20:G20"/>
    <mergeCell ref="B27:G27"/>
    <mergeCell ref="B35:G35"/>
    <mergeCell ref="B57:G57"/>
    <mergeCell ref="B75:G75"/>
    <mergeCell ref="B82:C82"/>
  </mergeCells>
  <pageMargins left="0.7" right="0.7" top="0.75" bottom="0.7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7D3CC-9954-4028-82C2-0B8A51975AE2}">
  <sheetPr>
    <pageSetUpPr fitToPage="1"/>
  </sheetPr>
  <dimension ref="B2:G57"/>
  <sheetViews>
    <sheetView topLeftCell="A21" workbookViewId="0">
      <selection activeCell="L4" sqref="L4"/>
    </sheetView>
  </sheetViews>
  <sheetFormatPr defaultRowHeight="15" x14ac:dyDescent="0.25"/>
  <cols>
    <col min="2" max="2" width="31.42578125" customWidth="1"/>
    <col min="3" max="3" width="21.42578125" customWidth="1"/>
    <col min="4" max="4" width="24.85546875" customWidth="1"/>
    <col min="5" max="5" width="21.5703125" customWidth="1"/>
    <col min="6" max="6" width="19.5703125" customWidth="1"/>
    <col min="7" max="7" width="23" customWidth="1"/>
  </cols>
  <sheetData>
    <row r="2" spans="2:7" ht="36.950000000000003" customHeight="1" x14ac:dyDescent="0.25">
      <c r="B2" s="133" t="s">
        <v>109</v>
      </c>
      <c r="C2" s="133"/>
      <c r="D2" s="133"/>
      <c r="E2" s="133"/>
      <c r="F2" s="133"/>
      <c r="G2" s="133"/>
    </row>
    <row r="3" spans="2:7" x14ac:dyDescent="0.25">
      <c r="B3" s="139"/>
      <c r="C3" s="139" t="s">
        <v>38</v>
      </c>
      <c r="D3" s="139" t="s">
        <v>39</v>
      </c>
      <c r="E3" s="139" t="s">
        <v>108</v>
      </c>
      <c r="F3" s="139" t="s">
        <v>40</v>
      </c>
      <c r="G3" s="139" t="s">
        <v>41</v>
      </c>
    </row>
    <row r="4" spans="2:7" ht="21.6" customHeight="1" x14ac:dyDescent="0.25">
      <c r="B4" s="139"/>
      <c r="C4" s="139"/>
      <c r="D4" s="139"/>
      <c r="E4" s="139"/>
      <c r="F4" s="139"/>
      <c r="G4" s="139"/>
    </row>
    <row r="5" spans="2:7" ht="22.5" customHeight="1" x14ac:dyDescent="0.25">
      <c r="B5" s="148" t="s">
        <v>239</v>
      </c>
      <c r="C5" s="148"/>
      <c r="D5" s="148"/>
      <c r="E5" s="148"/>
      <c r="F5" s="148"/>
      <c r="G5" s="148"/>
    </row>
    <row r="6" spans="2:7" ht="17.25" x14ac:dyDescent="0.25">
      <c r="B6" s="5">
        <v>2021</v>
      </c>
      <c r="C6" s="36">
        <v>3725952</v>
      </c>
      <c r="D6" s="10">
        <v>116.05455850162096</v>
      </c>
      <c r="E6" s="10">
        <v>94.212343489617638</v>
      </c>
      <c r="F6" s="6">
        <v>32127.581991134339</v>
      </c>
      <c r="G6" s="10">
        <v>276.83171092917996</v>
      </c>
    </row>
    <row r="7" spans="2:7" ht="17.25" x14ac:dyDescent="0.25">
      <c r="B7" s="5">
        <v>2022</v>
      </c>
      <c r="C7" s="36">
        <v>3705329</v>
      </c>
      <c r="D7" s="10">
        <v>122.81505235774605</v>
      </c>
      <c r="E7" s="10">
        <v>99.700468881295492</v>
      </c>
      <c r="F7" s="6">
        <v>34153.091088321729</v>
      </c>
      <c r="G7" s="10">
        <v>278.08554759914705</v>
      </c>
    </row>
    <row r="8" spans="2:7" ht="17.25" x14ac:dyDescent="0.25">
      <c r="B8" s="5" t="s">
        <v>95</v>
      </c>
      <c r="C8" s="36">
        <v>3677479</v>
      </c>
      <c r="D8" s="10">
        <v>123.18402685143944</v>
      </c>
      <c r="E8" s="10">
        <v>100</v>
      </c>
      <c r="F8" s="6">
        <v>34465.155200130575</v>
      </c>
      <c r="G8" s="10">
        <v>279.78591121798382</v>
      </c>
    </row>
    <row r="9" spans="2:7" ht="17.25" x14ac:dyDescent="0.25">
      <c r="B9" s="7" t="s">
        <v>42</v>
      </c>
      <c r="C9" s="8"/>
      <c r="D9" s="10"/>
      <c r="E9" s="10"/>
      <c r="F9" s="6"/>
      <c r="G9" s="10"/>
    </row>
    <row r="10" spans="2:7" ht="22.5" customHeight="1" x14ac:dyDescent="0.25">
      <c r="B10" s="148" t="s">
        <v>43</v>
      </c>
      <c r="C10" s="148"/>
      <c r="D10" s="148"/>
      <c r="E10" s="148"/>
      <c r="F10" s="148"/>
      <c r="G10" s="148"/>
    </row>
    <row r="11" spans="2:7" ht="17.25" x14ac:dyDescent="0.25">
      <c r="B11" s="5" t="s">
        <v>2</v>
      </c>
      <c r="C11" s="11">
        <v>2234030</v>
      </c>
      <c r="D11" s="10">
        <v>111.94138041884834</v>
      </c>
      <c r="E11" s="10">
        <v>90.873292000634308</v>
      </c>
      <c r="F11" s="6">
        <v>31252.060034167313</v>
      </c>
      <c r="G11" s="10">
        <v>279.1823713199912</v>
      </c>
    </row>
    <row r="12" spans="2:7" ht="17.25" x14ac:dyDescent="0.25">
      <c r="B12" s="5" t="s">
        <v>7</v>
      </c>
      <c r="C12" s="11">
        <v>1443449</v>
      </c>
      <c r="D12" s="10">
        <v>140.48899197273093</v>
      </c>
      <c r="E12" s="10">
        <v>114.04805928463546</v>
      </c>
      <c r="F12" s="6">
        <v>39438.071453920624</v>
      </c>
      <c r="G12" s="10">
        <v>280.72001158336735</v>
      </c>
    </row>
    <row r="13" spans="2:7" ht="37.5" customHeight="1" x14ac:dyDescent="0.25">
      <c r="B13" s="148" t="s">
        <v>44</v>
      </c>
      <c r="C13" s="148"/>
      <c r="D13" s="148"/>
      <c r="E13" s="148"/>
      <c r="F13" s="148"/>
      <c r="G13" s="148"/>
    </row>
    <row r="14" spans="2:7" ht="17.25" x14ac:dyDescent="0.25">
      <c r="B14" s="5" t="s">
        <v>93</v>
      </c>
      <c r="C14" s="36">
        <v>3626053</v>
      </c>
      <c r="D14" s="10">
        <v>123.34580467673494</v>
      </c>
      <c r="E14" s="10">
        <v>100.13133019712906</v>
      </c>
      <c r="F14" s="6">
        <v>34528.77723242627</v>
      </c>
      <c r="G14" s="10">
        <v>279.93475191895982</v>
      </c>
    </row>
    <row r="15" spans="2:7" ht="17.25" x14ac:dyDescent="0.25">
      <c r="B15" s="5" t="s">
        <v>94</v>
      </c>
      <c r="C15" s="36">
        <v>51426</v>
      </c>
      <c r="D15" s="10">
        <v>111.32619870172803</v>
      </c>
      <c r="E15" s="10">
        <v>90.373891442912466</v>
      </c>
      <c r="F15" s="6">
        <v>29979.158601679988</v>
      </c>
      <c r="G15" s="10">
        <v>269.29113677906116</v>
      </c>
    </row>
    <row r="16" spans="2:7" ht="22.5" customHeight="1" x14ac:dyDescent="0.25">
      <c r="B16" s="148" t="s">
        <v>47</v>
      </c>
      <c r="C16" s="148"/>
      <c r="D16" s="148"/>
      <c r="E16" s="148"/>
      <c r="F16" s="148"/>
      <c r="G16" s="148"/>
    </row>
    <row r="17" spans="2:7" ht="17.25" x14ac:dyDescent="0.25">
      <c r="B17" s="7" t="s">
        <v>48</v>
      </c>
      <c r="C17" s="36">
        <v>246776</v>
      </c>
      <c r="D17" s="10">
        <v>97.931208069455067</v>
      </c>
      <c r="E17" s="10">
        <v>79.499924277975268</v>
      </c>
      <c r="F17" s="6">
        <v>20843.969671402403</v>
      </c>
      <c r="G17" s="10">
        <v>212.84297500567317</v>
      </c>
    </row>
    <row r="18" spans="2:7" ht="17.25" x14ac:dyDescent="0.25">
      <c r="B18" s="7" t="s">
        <v>49</v>
      </c>
      <c r="C18" s="36">
        <v>2070242</v>
      </c>
      <c r="D18" s="10">
        <v>119.6734966452654</v>
      </c>
      <c r="E18" s="10">
        <v>97.150174177689649</v>
      </c>
      <c r="F18" s="6">
        <v>33409.676431296779</v>
      </c>
      <c r="G18" s="10">
        <v>279.17356280087063</v>
      </c>
    </row>
    <row r="19" spans="2:7" ht="17.25" x14ac:dyDescent="0.25">
      <c r="B19" s="7" t="s">
        <v>50</v>
      </c>
      <c r="C19" s="36">
        <v>1360461</v>
      </c>
      <c r="D19" s="10">
        <v>131.60549603988741</v>
      </c>
      <c r="E19" s="10">
        <v>106.83649447391772</v>
      </c>
      <c r="F19" s="6">
        <v>38542.066010058646</v>
      </c>
      <c r="G19" s="10">
        <v>292.8606112192852</v>
      </c>
    </row>
    <row r="20" spans="2:7" ht="22.5" customHeight="1" x14ac:dyDescent="0.25">
      <c r="B20" s="148" t="s">
        <v>51</v>
      </c>
      <c r="C20" s="148"/>
      <c r="D20" s="148"/>
      <c r="E20" s="148"/>
      <c r="F20" s="148"/>
      <c r="G20" s="148"/>
    </row>
    <row r="21" spans="2:7" ht="17.25" x14ac:dyDescent="0.25">
      <c r="B21" s="5" t="s">
        <v>15</v>
      </c>
      <c r="C21" s="11">
        <v>3094966</v>
      </c>
      <c r="D21" s="10">
        <v>127.53478749319375</v>
      </c>
      <c r="E21" s="10">
        <v>103.53191948092535</v>
      </c>
      <c r="F21" s="6">
        <v>37849.341866831819</v>
      </c>
      <c r="G21" s="10">
        <v>296.77660982382361</v>
      </c>
    </row>
    <row r="22" spans="2:7" ht="17.25" x14ac:dyDescent="0.25">
      <c r="B22" s="5" t="s">
        <v>52</v>
      </c>
      <c r="C22" s="11">
        <v>582513</v>
      </c>
      <c r="D22" s="10">
        <v>86.984070844302053</v>
      </c>
      <c r="E22" s="10">
        <v>70.613108750865308</v>
      </c>
      <c r="F22" s="6">
        <v>16484.539023163441</v>
      </c>
      <c r="G22" s="10">
        <v>189.51215852693417</v>
      </c>
    </row>
    <row r="23" spans="2:7" ht="22.5" customHeight="1" x14ac:dyDescent="0.25">
      <c r="B23" s="148" t="s">
        <v>54</v>
      </c>
      <c r="C23" s="148"/>
      <c r="D23" s="148"/>
      <c r="E23" s="148"/>
      <c r="F23" s="148"/>
      <c r="G23" s="148"/>
    </row>
    <row r="24" spans="2:7" ht="17.25" x14ac:dyDescent="0.25">
      <c r="B24" s="5" t="s">
        <v>55</v>
      </c>
      <c r="C24" s="11">
        <v>256583</v>
      </c>
      <c r="D24" s="10">
        <v>77.300981163555676</v>
      </c>
      <c r="E24" s="10">
        <v>62.752438882990127</v>
      </c>
      <c r="F24" s="6">
        <v>22231.412768694769</v>
      </c>
      <c r="G24" s="10">
        <v>287.59547982524174</v>
      </c>
    </row>
    <row r="25" spans="2:7" ht="17.25" x14ac:dyDescent="0.25">
      <c r="B25" s="5" t="s">
        <v>14</v>
      </c>
      <c r="C25" s="11">
        <v>3420896</v>
      </c>
      <c r="D25" s="10">
        <v>126.72894851721246</v>
      </c>
      <c r="E25" s="10">
        <v>102.87774458781756</v>
      </c>
      <c r="F25" s="6">
        <v>35382.742386144077</v>
      </c>
      <c r="G25" s="10">
        <v>279.2001575025958</v>
      </c>
    </row>
    <row r="26" spans="2:7" ht="22.5" customHeight="1" x14ac:dyDescent="0.25">
      <c r="B26" s="148" t="s">
        <v>56</v>
      </c>
      <c r="C26" s="148"/>
      <c r="D26" s="148"/>
      <c r="E26" s="148"/>
      <c r="F26" s="148"/>
      <c r="G26" s="148"/>
    </row>
    <row r="27" spans="2:7" ht="17.25" x14ac:dyDescent="0.25">
      <c r="B27" s="5" t="s">
        <v>57</v>
      </c>
      <c r="C27" s="11">
        <v>161751</v>
      </c>
      <c r="D27" s="10">
        <v>100.85114404504166</v>
      </c>
      <c r="E27" s="10">
        <v>81.87030950584905</v>
      </c>
      <c r="F27" s="6">
        <v>3870.865566828033</v>
      </c>
      <c r="G27" s="10">
        <v>38.381969817806379</v>
      </c>
    </row>
    <row r="28" spans="2:7" ht="17.25" x14ac:dyDescent="0.25">
      <c r="B28" s="5" t="s">
        <v>58</v>
      </c>
      <c r="C28" s="11">
        <v>167597</v>
      </c>
      <c r="D28" s="10">
        <v>98.690916097683427</v>
      </c>
      <c r="E28" s="10">
        <v>80.116650364665517</v>
      </c>
      <c r="F28" s="6">
        <v>12191.49060257641</v>
      </c>
      <c r="G28" s="10">
        <v>123.53204412966819</v>
      </c>
    </row>
    <row r="29" spans="2:7" ht="17.25" x14ac:dyDescent="0.25">
      <c r="B29" s="5" t="s">
        <v>59</v>
      </c>
      <c r="C29" s="11">
        <v>473995</v>
      </c>
      <c r="D29" s="10">
        <v>104.54050817686226</v>
      </c>
      <c r="E29" s="10">
        <v>84.86531155775468</v>
      </c>
      <c r="F29" s="6">
        <v>23802.988967837209</v>
      </c>
      <c r="G29" s="10">
        <v>227.69153683055728</v>
      </c>
    </row>
    <row r="30" spans="2:7" ht="17.25" x14ac:dyDescent="0.25">
      <c r="B30" s="5" t="s">
        <v>60</v>
      </c>
      <c r="C30" s="11">
        <v>94427</v>
      </c>
      <c r="D30" s="10">
        <v>113.42994467382943</v>
      </c>
      <c r="E30" s="10">
        <v>92.081698880185598</v>
      </c>
      <c r="F30" s="6">
        <v>32397.207632880411</v>
      </c>
      <c r="G30" s="10">
        <v>285.61424168934735</v>
      </c>
    </row>
    <row r="31" spans="2:7" ht="17.25" x14ac:dyDescent="0.25">
      <c r="B31" s="5" t="s">
        <v>61</v>
      </c>
      <c r="C31" s="11">
        <v>10762</v>
      </c>
      <c r="D31" s="10">
        <v>100.43651033184807</v>
      </c>
      <c r="E31" s="10">
        <v>81.533712526685804</v>
      </c>
      <c r="F31" s="6">
        <v>30406.990183980681</v>
      </c>
      <c r="G31" s="10">
        <v>302.7483739081955</v>
      </c>
    </row>
    <row r="32" spans="2:7" ht="17.25" x14ac:dyDescent="0.25">
      <c r="B32" s="5" t="s">
        <v>62</v>
      </c>
      <c r="C32" s="11">
        <v>28345</v>
      </c>
      <c r="D32" s="10">
        <v>104.15770850288163</v>
      </c>
      <c r="E32" s="10">
        <v>84.554557246692667</v>
      </c>
      <c r="F32" s="6">
        <v>32243.298360910234</v>
      </c>
      <c r="G32" s="10">
        <v>309.56228611748105</v>
      </c>
    </row>
    <row r="33" spans="2:7" ht="17.25" x14ac:dyDescent="0.25">
      <c r="B33" s="5" t="s">
        <v>63</v>
      </c>
      <c r="C33" s="11">
        <v>2740602</v>
      </c>
      <c r="D33" s="10">
        <v>126.88194153361218</v>
      </c>
      <c r="E33" s="10">
        <v>103.00194333363729</v>
      </c>
      <c r="F33" s="6">
        <v>39587.165758486997</v>
      </c>
      <c r="G33" s="10">
        <v>312</v>
      </c>
    </row>
    <row r="34" spans="2:7" ht="22.5" customHeight="1" x14ac:dyDescent="0.25">
      <c r="B34" s="148" t="s">
        <v>112</v>
      </c>
      <c r="C34" s="148"/>
      <c r="D34" s="148"/>
      <c r="E34" s="148"/>
      <c r="F34" s="148"/>
      <c r="G34" s="148"/>
    </row>
    <row r="35" spans="2:7" ht="17.25" x14ac:dyDescent="0.25">
      <c r="B35" s="5" t="s">
        <v>16</v>
      </c>
      <c r="C35" s="11">
        <v>245923</v>
      </c>
      <c r="D35" s="10">
        <v>119.92588587067036</v>
      </c>
      <c r="E35" s="10">
        <v>97.355062126116053</v>
      </c>
      <c r="F35" s="6">
        <v>33459.04614448436</v>
      </c>
      <c r="G35" s="10">
        <v>278.99769846659319</v>
      </c>
    </row>
    <row r="36" spans="2:7" ht="17.25" x14ac:dyDescent="0.25">
      <c r="B36" s="5" t="s">
        <v>17</v>
      </c>
      <c r="C36" s="11">
        <v>12191</v>
      </c>
      <c r="D36" s="10">
        <v>129.96377325116211</v>
      </c>
      <c r="E36" s="10">
        <v>105.50375448263196</v>
      </c>
      <c r="F36" s="6">
        <v>36812.305402346043</v>
      </c>
      <c r="G36" s="10">
        <v>283.25051267328359</v>
      </c>
    </row>
    <row r="37" spans="2:7" ht="17.25" x14ac:dyDescent="0.25">
      <c r="B37" s="5" t="s">
        <v>18</v>
      </c>
      <c r="C37" s="11">
        <v>103917</v>
      </c>
      <c r="D37" s="10">
        <v>123.88411996502161</v>
      </c>
      <c r="E37" s="10">
        <v>100.5683310827519</v>
      </c>
      <c r="F37" s="6">
        <v>34780.47413108535</v>
      </c>
      <c r="G37" s="10">
        <v>280.75006014415351</v>
      </c>
    </row>
    <row r="38" spans="2:7" ht="17.25" x14ac:dyDescent="0.25">
      <c r="B38" s="5" t="s">
        <v>19</v>
      </c>
      <c r="C38" s="11">
        <v>484996</v>
      </c>
      <c r="D38" s="10">
        <v>118.57145297915149</v>
      </c>
      <c r="E38" s="10">
        <v>96.255542223951863</v>
      </c>
      <c r="F38" s="6">
        <v>32846.770272311827</v>
      </c>
      <c r="G38" s="10">
        <v>277.02089707956355</v>
      </c>
    </row>
    <row r="39" spans="2:7" ht="17.25" x14ac:dyDescent="0.25">
      <c r="B39" s="5" t="s">
        <v>20</v>
      </c>
      <c r="C39" s="11">
        <v>107571</v>
      </c>
      <c r="D39" s="10">
        <v>128.46569331874639</v>
      </c>
      <c r="E39" s="10">
        <v>104.2876228373965</v>
      </c>
      <c r="F39" s="6">
        <v>36261.793698208538</v>
      </c>
      <c r="G39" s="10">
        <v>282.26830651383739</v>
      </c>
    </row>
    <row r="40" spans="2:7" ht="17.25" x14ac:dyDescent="0.25">
      <c r="B40" s="5" t="s">
        <v>21</v>
      </c>
      <c r="C40" s="11">
        <v>264461</v>
      </c>
      <c r="D40" s="10">
        <v>116.25560095529771</v>
      </c>
      <c r="E40" s="10">
        <v>94.37554845930029</v>
      </c>
      <c r="F40" s="6">
        <v>32555.235364798911</v>
      </c>
      <c r="G40" s="10">
        <v>280.03154340337517</v>
      </c>
    </row>
    <row r="41" spans="2:7" ht="17.25" x14ac:dyDescent="0.25">
      <c r="B41" s="5" t="s">
        <v>22</v>
      </c>
      <c r="C41" s="11">
        <v>88929</v>
      </c>
      <c r="D41" s="10">
        <v>124.76256656615624</v>
      </c>
      <c r="E41" s="10">
        <v>101.28144837854711</v>
      </c>
      <c r="F41" s="6">
        <v>35562.471864745865</v>
      </c>
      <c r="G41" s="10">
        <v>285.04120140786472</v>
      </c>
    </row>
    <row r="42" spans="2:7" ht="17.25" x14ac:dyDescent="0.25">
      <c r="B42" s="5" t="s">
        <v>23</v>
      </c>
      <c r="C42" s="11">
        <v>271199</v>
      </c>
      <c r="D42" s="10">
        <v>117.85470118323427</v>
      </c>
      <c r="E42" s="10">
        <v>95.673687730120747</v>
      </c>
      <c r="F42" s="6">
        <v>33067.164733351092</v>
      </c>
      <c r="G42" s="10">
        <v>280.57569533810965</v>
      </c>
    </row>
    <row r="43" spans="2:7" ht="17.25" x14ac:dyDescent="0.25">
      <c r="B43" s="5" t="s">
        <v>24</v>
      </c>
      <c r="C43" s="11">
        <v>233718</v>
      </c>
      <c r="D43" s="10">
        <v>120.92560993305693</v>
      </c>
      <c r="E43" s="10">
        <v>98.166631684231135</v>
      </c>
      <c r="F43" s="6">
        <v>34201.210750734099</v>
      </c>
      <c r="G43" s="10">
        <v>282.82851556148864</v>
      </c>
    </row>
    <row r="44" spans="2:7" ht="17.25" x14ac:dyDescent="0.25">
      <c r="B44" s="5" t="s">
        <v>25</v>
      </c>
      <c r="C44" s="11">
        <v>55118</v>
      </c>
      <c r="D44" s="10">
        <v>120.76907243364693</v>
      </c>
      <c r="E44" s="10">
        <v>98.039555549921289</v>
      </c>
      <c r="F44" s="6">
        <v>34189.941763126175</v>
      </c>
      <c r="G44" s="10">
        <v>283.1017997750281</v>
      </c>
    </row>
    <row r="45" spans="2:7" ht="17.25" x14ac:dyDescent="0.25">
      <c r="B45" s="5" t="s">
        <v>26</v>
      </c>
      <c r="C45" s="11">
        <v>94499</v>
      </c>
      <c r="D45" s="10">
        <v>116.63558499498866</v>
      </c>
      <c r="E45" s="10">
        <v>94.684017056571605</v>
      </c>
      <c r="F45" s="6">
        <v>32955.666628641338</v>
      </c>
      <c r="G45" s="10">
        <v>282.55241854411156</v>
      </c>
    </row>
    <row r="46" spans="2:7" ht="17.25" x14ac:dyDescent="0.25">
      <c r="B46" s="5" t="s">
        <v>27</v>
      </c>
      <c r="C46" s="11">
        <v>498163</v>
      </c>
      <c r="D46" s="10">
        <v>137.38244573203178</v>
      </c>
      <c r="E46" s="10">
        <v>111.52618504484815</v>
      </c>
      <c r="F46" s="6">
        <v>37959.376770936746</v>
      </c>
      <c r="G46" s="10">
        <v>276.30441843332403</v>
      </c>
    </row>
    <row r="47" spans="2:7" ht="17.25" x14ac:dyDescent="0.25">
      <c r="B47" s="5" t="s">
        <v>28</v>
      </c>
      <c r="C47" s="11">
        <v>81102</v>
      </c>
      <c r="D47" s="10">
        <v>121.39538933362391</v>
      </c>
      <c r="E47" s="10">
        <v>98.547995577403356</v>
      </c>
      <c r="F47" s="6">
        <v>34073.248358363329</v>
      </c>
      <c r="G47" s="10">
        <v>280.6799215802323</v>
      </c>
    </row>
    <row r="48" spans="2:7" ht="17.25" x14ac:dyDescent="0.25">
      <c r="B48" s="5" t="s">
        <v>29</v>
      </c>
      <c r="C48" s="11">
        <v>19632</v>
      </c>
      <c r="D48" s="10">
        <v>122.1810279985236</v>
      </c>
      <c r="E48" s="10">
        <v>99.185771988014764</v>
      </c>
      <c r="F48" s="6">
        <v>33722.386930012231</v>
      </c>
      <c r="G48" s="10">
        <v>276.00346373268133</v>
      </c>
    </row>
    <row r="49" spans="2:7" ht="17.25" x14ac:dyDescent="0.25">
      <c r="B49" s="5" t="s">
        <v>30</v>
      </c>
      <c r="C49" s="11">
        <v>315597</v>
      </c>
      <c r="D49" s="10">
        <v>124.56596701068598</v>
      </c>
      <c r="E49" s="10">
        <v>101.12185012502731</v>
      </c>
      <c r="F49" s="6">
        <v>35245.897284227009</v>
      </c>
      <c r="G49" s="10">
        <v>282.94965414753625</v>
      </c>
    </row>
    <row r="50" spans="2:7" ht="17.25" x14ac:dyDescent="0.25">
      <c r="B50" s="5" t="s">
        <v>31</v>
      </c>
      <c r="C50" s="11">
        <v>227801</v>
      </c>
      <c r="D50" s="10">
        <v>123.91845295880162</v>
      </c>
      <c r="E50" s="10">
        <v>100.59620238608362</v>
      </c>
      <c r="F50" s="6">
        <v>34247.795231628072</v>
      </c>
      <c r="G50" s="10">
        <v>276.37365068634466</v>
      </c>
    </row>
    <row r="51" spans="2:7" ht="17.25" x14ac:dyDescent="0.25">
      <c r="B51" s="5" t="s">
        <v>32</v>
      </c>
      <c r="C51" s="11">
        <v>34992</v>
      </c>
      <c r="D51" s="10">
        <v>119.29712717418491</v>
      </c>
      <c r="E51" s="10">
        <v>96.844639863947492</v>
      </c>
      <c r="F51" s="6">
        <v>33604.27768061278</v>
      </c>
      <c r="G51" s="10">
        <v>281.68555669867396</v>
      </c>
    </row>
    <row r="52" spans="2:7" ht="17.25" x14ac:dyDescent="0.25">
      <c r="B52" s="5" t="s">
        <v>33</v>
      </c>
      <c r="C52" s="11">
        <v>120623</v>
      </c>
      <c r="D52" s="10">
        <v>120.6058182553934</v>
      </c>
      <c r="E52" s="10">
        <v>97.90702685896494</v>
      </c>
      <c r="F52" s="6">
        <v>33800.424724305936</v>
      </c>
      <c r="G52" s="10">
        <v>280.25534102119826</v>
      </c>
    </row>
    <row r="53" spans="2:7" ht="17.25" x14ac:dyDescent="0.25">
      <c r="B53" s="5" t="s">
        <v>34</v>
      </c>
      <c r="C53" s="11">
        <v>299611</v>
      </c>
      <c r="D53" s="10">
        <v>121.02551680212665</v>
      </c>
      <c r="E53" s="10">
        <v>98.247735437390787</v>
      </c>
      <c r="F53" s="6">
        <v>34158.090125396353</v>
      </c>
      <c r="G53" s="10">
        <v>282.23874624095913</v>
      </c>
    </row>
    <row r="54" spans="2:7" ht="17.25" x14ac:dyDescent="0.25">
      <c r="B54" s="5" t="s">
        <v>35</v>
      </c>
      <c r="C54" s="11">
        <v>116913</v>
      </c>
      <c r="D54" s="10">
        <v>126.52350037189994</v>
      </c>
      <c r="E54" s="10">
        <v>102.71096310602665</v>
      </c>
      <c r="F54" s="6">
        <v>35255.188502476063</v>
      </c>
      <c r="G54" s="10">
        <v>278.64537733186216</v>
      </c>
    </row>
    <row r="55" spans="2:7" ht="17.25" x14ac:dyDescent="0.25">
      <c r="B55" s="5" t="s">
        <v>36</v>
      </c>
      <c r="C55" s="11">
        <v>523</v>
      </c>
      <c r="D55" s="10">
        <v>128.54773545455677</v>
      </c>
      <c r="E55" s="10">
        <v>104.35422411510056</v>
      </c>
      <c r="F55" s="6">
        <v>39380.83225621414</v>
      </c>
      <c r="G55" s="10">
        <v>306.35181644359466</v>
      </c>
    </row>
    <row r="56" spans="2:7" s="42" customFormat="1" x14ac:dyDescent="0.25">
      <c r="B56" s="150" t="s">
        <v>116</v>
      </c>
      <c r="C56" s="150"/>
      <c r="D56" s="110"/>
      <c r="E56" s="110"/>
      <c r="F56" s="110"/>
      <c r="G56" s="110"/>
    </row>
    <row r="57" spans="2:7" x14ac:dyDescent="0.25">
      <c r="B57" s="3"/>
    </row>
  </sheetData>
  <mergeCells count="16">
    <mergeCell ref="B2:G2"/>
    <mergeCell ref="B3:B4"/>
    <mergeCell ref="C3:C4"/>
    <mergeCell ref="D3:D4"/>
    <mergeCell ref="E3:E4"/>
    <mergeCell ref="F3:F4"/>
    <mergeCell ref="G3:G4"/>
    <mergeCell ref="B26:G26"/>
    <mergeCell ref="B34:G34"/>
    <mergeCell ref="B56:C56"/>
    <mergeCell ref="B5:G5"/>
    <mergeCell ref="B10:G10"/>
    <mergeCell ref="B13:G13"/>
    <mergeCell ref="B16:G16"/>
    <mergeCell ref="B20:G20"/>
    <mergeCell ref="B23:G23"/>
  </mergeCells>
  <pageMargins left="0.7" right="0.7" top="0.75" bottom="0.75" header="0.3" footer="0.3"/>
  <pageSetup paperSize="9" scale="8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9ABAD-0B76-482C-BBEE-C3EA1414DFCD}">
  <sheetPr>
    <pageSetUpPr fitToPage="1"/>
  </sheetPr>
  <dimension ref="A1:O24"/>
  <sheetViews>
    <sheetView zoomScaleNormal="100" workbookViewId="0">
      <selection activeCell="U10" sqref="U10"/>
    </sheetView>
  </sheetViews>
  <sheetFormatPr defaultColWidth="9.140625" defaultRowHeight="19.5" x14ac:dyDescent="0.45"/>
  <cols>
    <col min="1" max="1" width="25.85546875" style="87" customWidth="1"/>
    <col min="2" max="5" width="14.28515625" style="87" bestFit="1" customWidth="1"/>
    <col min="6" max="6" width="10.5703125" style="87" customWidth="1"/>
    <col min="7" max="7" width="9.140625" style="87"/>
    <col min="8" max="8" width="13.28515625" style="87" customWidth="1"/>
    <col min="9" max="9" width="9.140625" style="87"/>
    <col min="10" max="10" width="10.140625" style="87" bestFit="1" customWidth="1"/>
    <col min="11" max="16384" width="9.140625" style="87"/>
  </cols>
  <sheetData>
    <row r="1" spans="1:15" ht="23.45" customHeight="1" x14ac:dyDescent="0.45">
      <c r="A1" s="91"/>
    </row>
    <row r="2" spans="1:15" s="89" customFormat="1" ht="34.5" customHeight="1" x14ac:dyDescent="0.25">
      <c r="A2" s="151" t="s">
        <v>240</v>
      </c>
      <c r="B2" s="152"/>
      <c r="C2" s="152"/>
      <c r="D2" s="152"/>
      <c r="E2" s="152"/>
      <c r="F2" s="152"/>
      <c r="G2" s="152"/>
      <c r="H2" s="152"/>
      <c r="I2" s="152"/>
      <c r="J2" s="152"/>
      <c r="K2" s="153"/>
      <c r="N2" s="90"/>
      <c r="O2" s="90"/>
    </row>
    <row r="3" spans="1:15" s="89" customFormat="1" ht="30.75" customHeight="1" x14ac:dyDescent="0.25">
      <c r="A3" s="154" t="s">
        <v>189</v>
      </c>
      <c r="B3" s="137" t="s">
        <v>188</v>
      </c>
      <c r="C3" s="137"/>
      <c r="D3" s="137"/>
      <c r="E3" s="137"/>
      <c r="F3" s="139" t="s">
        <v>187</v>
      </c>
      <c r="G3" s="137"/>
      <c r="H3" s="139" t="s">
        <v>186</v>
      </c>
      <c r="I3" s="137"/>
      <c r="J3" s="139" t="s">
        <v>185</v>
      </c>
      <c r="K3" s="137"/>
    </row>
    <row r="4" spans="1:15" s="89" customFormat="1" ht="9" customHeight="1" x14ac:dyDescent="0.25">
      <c r="A4" s="154"/>
      <c r="B4" s="137">
        <v>2020</v>
      </c>
      <c r="C4" s="137">
        <v>2021</v>
      </c>
      <c r="D4" s="137">
        <v>2022</v>
      </c>
      <c r="E4" s="137" t="s">
        <v>95</v>
      </c>
      <c r="F4" s="137" t="s">
        <v>184</v>
      </c>
      <c r="G4" s="137" t="s">
        <v>131</v>
      </c>
      <c r="H4" s="137" t="s">
        <v>184</v>
      </c>
      <c r="I4" s="137" t="s">
        <v>131</v>
      </c>
      <c r="J4" s="137" t="s">
        <v>184</v>
      </c>
      <c r="K4" s="137" t="s">
        <v>131</v>
      </c>
    </row>
    <row r="5" spans="1:15" s="89" customFormat="1" ht="9" customHeight="1" x14ac:dyDescent="0.25">
      <c r="A5" s="154"/>
      <c r="B5" s="137"/>
      <c r="C5" s="137"/>
      <c r="D5" s="137"/>
      <c r="E5" s="137"/>
      <c r="F5" s="137"/>
      <c r="G5" s="137"/>
      <c r="H5" s="137"/>
      <c r="I5" s="137"/>
      <c r="J5" s="137"/>
      <c r="K5" s="137"/>
    </row>
    <row r="6" spans="1:15" s="89" customFormat="1" ht="24" customHeight="1" x14ac:dyDescent="0.25">
      <c r="A6" s="115" t="s">
        <v>183</v>
      </c>
      <c r="B6" s="119">
        <v>13844895</v>
      </c>
      <c r="C6" s="119">
        <v>13515694</v>
      </c>
      <c r="D6" s="119">
        <v>14358958</v>
      </c>
      <c r="E6" s="119">
        <v>14759378</v>
      </c>
      <c r="F6" s="120">
        <f t="shared" ref="F6:F18" si="0">C6-B6</f>
        <v>-329201</v>
      </c>
      <c r="G6" s="121">
        <f t="shared" ref="G6:G18" si="1">F6/B6</f>
        <v>-2.3777789575146653E-2</v>
      </c>
      <c r="H6" s="120">
        <f t="shared" ref="H6:H18" si="2">D6-C6</f>
        <v>843264</v>
      </c>
      <c r="I6" s="121">
        <f t="shared" ref="I6:I18" si="3">H6/C6</f>
        <v>6.2391468762166412E-2</v>
      </c>
      <c r="J6" s="120">
        <f t="shared" ref="J6:J18" si="4">E6-D6</f>
        <v>400420</v>
      </c>
      <c r="K6" s="121">
        <f t="shared" ref="K6:K18" si="5">J6/D6</f>
        <v>2.7886424627748058E-2</v>
      </c>
    </row>
    <row r="7" spans="1:15" s="89" customFormat="1" ht="24" customHeight="1" x14ac:dyDescent="0.25">
      <c r="A7" s="115" t="s">
        <v>182</v>
      </c>
      <c r="B7" s="119">
        <v>13833720</v>
      </c>
      <c r="C7" s="119">
        <v>13610749</v>
      </c>
      <c r="D7" s="119">
        <v>14413364</v>
      </c>
      <c r="E7" s="119">
        <v>14831080</v>
      </c>
      <c r="F7" s="120">
        <f t="shared" si="0"/>
        <v>-222971</v>
      </c>
      <c r="G7" s="121">
        <f t="shared" si="1"/>
        <v>-1.6117935016756159E-2</v>
      </c>
      <c r="H7" s="120">
        <f t="shared" si="2"/>
        <v>802615</v>
      </c>
      <c r="I7" s="121">
        <f t="shared" si="3"/>
        <v>5.8969201474511068E-2</v>
      </c>
      <c r="J7" s="120">
        <f t="shared" si="4"/>
        <v>417716</v>
      </c>
      <c r="K7" s="121">
        <f t="shared" si="5"/>
        <v>2.8981159429540528E-2</v>
      </c>
    </row>
    <row r="8" spans="1:15" s="89" customFormat="1" ht="24" customHeight="1" x14ac:dyDescent="0.25">
      <c r="A8" s="115" t="s">
        <v>181</v>
      </c>
      <c r="B8" s="119">
        <v>13687081</v>
      </c>
      <c r="C8" s="119">
        <v>13701696</v>
      </c>
      <c r="D8" s="119">
        <v>14598483</v>
      </c>
      <c r="E8" s="119">
        <v>15027970</v>
      </c>
      <c r="F8" s="120">
        <f t="shared" si="0"/>
        <v>14615</v>
      </c>
      <c r="G8" s="121">
        <f t="shared" si="1"/>
        <v>1.067795244289122E-3</v>
      </c>
      <c r="H8" s="120">
        <f t="shared" si="2"/>
        <v>896787</v>
      </c>
      <c r="I8" s="121">
        <f t="shared" si="3"/>
        <v>6.5450802586774659E-2</v>
      </c>
      <c r="J8" s="120">
        <f t="shared" si="4"/>
        <v>429487</v>
      </c>
      <c r="K8" s="121">
        <f t="shared" si="5"/>
        <v>2.9419974664490825E-2</v>
      </c>
    </row>
    <row r="9" spans="1:15" s="89" customFormat="1" ht="24" customHeight="1" x14ac:dyDescent="0.25">
      <c r="A9" s="115" t="s">
        <v>180</v>
      </c>
      <c r="B9" s="119">
        <v>13265053</v>
      </c>
      <c r="C9" s="119">
        <v>13757436</v>
      </c>
      <c r="D9" s="119">
        <v>14876564</v>
      </c>
      <c r="E9" s="119">
        <v>15208755</v>
      </c>
      <c r="F9" s="120">
        <f t="shared" si="0"/>
        <v>492383</v>
      </c>
      <c r="G9" s="121">
        <f t="shared" si="1"/>
        <v>3.7118811360949709E-2</v>
      </c>
      <c r="H9" s="120">
        <f t="shared" si="2"/>
        <v>1119128</v>
      </c>
      <c r="I9" s="121">
        <f t="shared" si="3"/>
        <v>8.1347134742258659E-2</v>
      </c>
      <c r="J9" s="120">
        <f t="shared" si="4"/>
        <v>332191</v>
      </c>
      <c r="K9" s="121">
        <f t="shared" si="5"/>
        <v>2.2329820246126727E-2</v>
      </c>
    </row>
    <row r="10" spans="1:15" s="89" customFormat="1" ht="24" customHeight="1" x14ac:dyDescent="0.25">
      <c r="A10" s="115" t="s">
        <v>179</v>
      </c>
      <c r="B10" s="119">
        <v>13398189</v>
      </c>
      <c r="C10" s="119">
        <v>14105693</v>
      </c>
      <c r="D10" s="119">
        <v>15031279</v>
      </c>
      <c r="E10" s="119">
        <v>15425537</v>
      </c>
      <c r="F10" s="120">
        <f t="shared" si="0"/>
        <v>707504</v>
      </c>
      <c r="G10" s="121">
        <f t="shared" si="1"/>
        <v>5.2805942653891505E-2</v>
      </c>
      <c r="H10" s="120">
        <f t="shared" si="2"/>
        <v>925586</v>
      </c>
      <c r="I10" s="121">
        <f t="shared" si="3"/>
        <v>6.5617903352922821E-2</v>
      </c>
      <c r="J10" s="120">
        <f t="shared" si="4"/>
        <v>394258</v>
      </c>
      <c r="K10" s="121">
        <f t="shared" si="5"/>
        <v>2.622917184891585E-2</v>
      </c>
    </row>
    <row r="11" spans="1:15" s="89" customFormat="1" ht="24" customHeight="1" x14ac:dyDescent="0.25">
      <c r="A11" s="115" t="s">
        <v>178</v>
      </c>
      <c r="B11" s="122">
        <v>13773678</v>
      </c>
      <c r="C11" s="119">
        <v>14585090</v>
      </c>
      <c r="D11" s="119">
        <v>15332843</v>
      </c>
      <c r="E11" s="119">
        <v>15747828</v>
      </c>
      <c r="F11" s="120">
        <f t="shared" si="0"/>
        <v>811412</v>
      </c>
      <c r="G11" s="121">
        <f t="shared" si="1"/>
        <v>5.8910336077262732E-2</v>
      </c>
      <c r="H11" s="120">
        <f t="shared" si="2"/>
        <v>747753</v>
      </c>
      <c r="I11" s="121">
        <f t="shared" si="3"/>
        <v>5.1268315793731818E-2</v>
      </c>
      <c r="J11" s="120">
        <f t="shared" si="4"/>
        <v>414985</v>
      </c>
      <c r="K11" s="121">
        <f t="shared" si="5"/>
        <v>2.7065104625410955E-2</v>
      </c>
    </row>
    <row r="12" spans="1:15" s="89" customFormat="1" ht="24" customHeight="1" x14ac:dyDescent="0.25">
      <c r="A12" s="115" t="s">
        <v>177</v>
      </c>
      <c r="B12" s="122">
        <v>13850688</v>
      </c>
      <c r="C12" s="119">
        <v>14571570</v>
      </c>
      <c r="D12" s="119">
        <v>15224179</v>
      </c>
      <c r="E12" s="119">
        <v>15604310</v>
      </c>
      <c r="F12" s="120">
        <f t="shared" si="0"/>
        <v>720882</v>
      </c>
      <c r="G12" s="121">
        <f t="shared" si="1"/>
        <v>5.2046656454899566E-2</v>
      </c>
      <c r="H12" s="120">
        <f t="shared" si="2"/>
        <v>652609</v>
      </c>
      <c r="I12" s="121">
        <f t="shared" si="3"/>
        <v>4.4786457464775588E-2</v>
      </c>
      <c r="J12" s="120">
        <f t="shared" si="4"/>
        <v>380131</v>
      </c>
      <c r="K12" s="121">
        <f t="shared" si="5"/>
        <v>2.4968899800770866E-2</v>
      </c>
    </row>
    <row r="13" spans="1:15" s="89" customFormat="1" ht="24" customHeight="1" x14ac:dyDescent="0.25">
      <c r="A13" s="115" t="s">
        <v>176</v>
      </c>
      <c r="B13" s="122">
        <v>13808881</v>
      </c>
      <c r="C13" s="119">
        <v>14423582</v>
      </c>
      <c r="D13" s="119">
        <v>14972363</v>
      </c>
      <c r="E13" s="119">
        <v>15372440</v>
      </c>
      <c r="F13" s="120">
        <f t="shared" si="0"/>
        <v>614701</v>
      </c>
      <c r="G13" s="121">
        <f t="shared" si="1"/>
        <v>4.4514903126473465E-2</v>
      </c>
      <c r="H13" s="120">
        <f t="shared" si="2"/>
        <v>548781</v>
      </c>
      <c r="I13" s="121">
        <f t="shared" si="3"/>
        <v>3.8047483627853332E-2</v>
      </c>
      <c r="J13" s="120">
        <f t="shared" si="4"/>
        <v>400077</v>
      </c>
      <c r="K13" s="121">
        <f t="shared" si="5"/>
        <v>2.6721032611886315E-2</v>
      </c>
    </row>
    <row r="14" spans="1:15" s="89" customFormat="1" ht="24" customHeight="1" x14ac:dyDescent="0.25">
      <c r="A14" s="115" t="s">
        <v>175</v>
      </c>
      <c r="B14" s="122">
        <v>13905558</v>
      </c>
      <c r="C14" s="119">
        <v>14600920</v>
      </c>
      <c r="D14" s="119">
        <v>15208092</v>
      </c>
      <c r="E14" s="119">
        <v>15628697</v>
      </c>
      <c r="F14" s="120">
        <f t="shared" si="0"/>
        <v>695362</v>
      </c>
      <c r="G14" s="121">
        <f t="shared" si="1"/>
        <v>5.0006047941405875E-2</v>
      </c>
      <c r="H14" s="120">
        <f t="shared" si="2"/>
        <v>607172</v>
      </c>
      <c r="I14" s="121">
        <f t="shared" si="3"/>
        <v>4.1584502894338168E-2</v>
      </c>
      <c r="J14" s="120">
        <f t="shared" si="4"/>
        <v>420605</v>
      </c>
      <c r="K14" s="121">
        <f t="shared" si="5"/>
        <v>2.7656658047570989E-2</v>
      </c>
    </row>
    <row r="15" spans="1:15" s="89" customFormat="1" ht="24" customHeight="1" x14ac:dyDescent="0.25">
      <c r="A15" s="115" t="s">
        <v>174</v>
      </c>
      <c r="B15" s="122">
        <v>13874831</v>
      </c>
      <c r="C15" s="119">
        <v>14548938</v>
      </c>
      <c r="D15" s="119">
        <v>15049202</v>
      </c>
      <c r="E15" s="119">
        <v>15455022</v>
      </c>
      <c r="F15" s="120">
        <f t="shared" si="0"/>
        <v>674107</v>
      </c>
      <c r="G15" s="121">
        <f t="shared" si="1"/>
        <v>4.8584880060881463E-2</v>
      </c>
      <c r="H15" s="120">
        <f t="shared" si="2"/>
        <v>500264</v>
      </c>
      <c r="I15" s="121">
        <f t="shared" si="3"/>
        <v>3.4384915242610836E-2</v>
      </c>
      <c r="J15" s="120">
        <f t="shared" si="4"/>
        <v>405820</v>
      </c>
      <c r="K15" s="121">
        <f t="shared" si="5"/>
        <v>2.6966213889613549E-2</v>
      </c>
    </row>
    <row r="16" spans="1:15" s="89" customFormat="1" ht="24" customHeight="1" x14ac:dyDescent="0.25">
      <c r="A16" s="115" t="s">
        <v>173</v>
      </c>
      <c r="B16" s="122">
        <v>13757769</v>
      </c>
      <c r="C16" s="119">
        <v>14523852</v>
      </c>
      <c r="D16" s="119">
        <v>14955082</v>
      </c>
      <c r="E16" s="119">
        <v>15332713</v>
      </c>
      <c r="F16" s="120">
        <f t="shared" si="0"/>
        <v>766083</v>
      </c>
      <c r="G16" s="121">
        <f t="shared" si="1"/>
        <v>5.5683664989577886E-2</v>
      </c>
      <c r="H16" s="120">
        <f t="shared" si="2"/>
        <v>431230</v>
      </c>
      <c r="I16" s="121">
        <f t="shared" si="3"/>
        <v>2.9691159067167582E-2</v>
      </c>
      <c r="J16" s="120">
        <f t="shared" si="4"/>
        <v>377631</v>
      </c>
      <c r="K16" s="121">
        <f t="shared" si="5"/>
        <v>2.5251015006136374E-2</v>
      </c>
    </row>
    <row r="17" spans="1:11" s="89" customFormat="1" ht="24" customHeight="1" x14ac:dyDescent="0.25">
      <c r="A17" s="115" t="s">
        <v>172</v>
      </c>
      <c r="B17" s="122">
        <v>13746465</v>
      </c>
      <c r="C17" s="119">
        <v>14572264</v>
      </c>
      <c r="D17" s="119">
        <v>14962879</v>
      </c>
      <c r="E17" s="119">
        <v>15308895</v>
      </c>
      <c r="F17" s="120">
        <f t="shared" si="0"/>
        <v>825799</v>
      </c>
      <c r="G17" s="121">
        <f t="shared" si="1"/>
        <v>6.0073553455379257E-2</v>
      </c>
      <c r="H17" s="120">
        <f t="shared" si="2"/>
        <v>390615</v>
      </c>
      <c r="I17" s="121">
        <f t="shared" si="3"/>
        <v>2.6805374923210286E-2</v>
      </c>
      <c r="J17" s="120">
        <f t="shared" si="4"/>
        <v>346016</v>
      </c>
      <c r="K17" s="121">
        <f t="shared" si="5"/>
        <v>2.3124961446256434E-2</v>
      </c>
    </row>
    <row r="18" spans="1:11" s="89" customFormat="1" ht="33" customHeight="1" x14ac:dyDescent="0.25">
      <c r="A18" s="116" t="s">
        <v>171</v>
      </c>
      <c r="B18" s="123">
        <v>13728900.666666785</v>
      </c>
      <c r="C18" s="123">
        <v>14209790.333333643</v>
      </c>
      <c r="D18" s="123">
        <v>14915274.000000393</v>
      </c>
      <c r="E18" s="123">
        <v>15308552.083333466</v>
      </c>
      <c r="F18" s="124">
        <f t="shared" si="0"/>
        <v>480889.6666668579</v>
      </c>
      <c r="G18" s="125">
        <f t="shared" si="1"/>
        <v>3.5027543598916008E-2</v>
      </c>
      <c r="H18" s="124">
        <f t="shared" si="2"/>
        <v>705483.66666674986</v>
      </c>
      <c r="I18" s="125">
        <f t="shared" si="3"/>
        <v>4.9647718236335306E-2</v>
      </c>
      <c r="J18" s="124">
        <f t="shared" si="4"/>
        <v>393278.08333307318</v>
      </c>
      <c r="K18" s="125">
        <f t="shared" si="5"/>
        <v>2.6367472922928726E-2</v>
      </c>
    </row>
    <row r="19" spans="1:11" x14ac:dyDescent="0.45">
      <c r="A19" s="117" t="s">
        <v>119</v>
      </c>
      <c r="B19" s="101"/>
      <c r="C19" s="101"/>
      <c r="D19" s="101"/>
      <c r="E19" s="101"/>
      <c r="F19" s="101"/>
      <c r="G19" s="101"/>
      <c r="H19" s="101"/>
      <c r="I19" s="101"/>
      <c r="J19" s="101"/>
      <c r="K19" s="101"/>
    </row>
    <row r="20" spans="1:11" ht="30" customHeight="1" x14ac:dyDescent="0.45">
      <c r="A20" s="117" t="s">
        <v>225</v>
      </c>
      <c r="B20" s="118"/>
      <c r="C20" s="118"/>
      <c r="D20" s="118"/>
      <c r="E20" s="118"/>
      <c r="F20" s="101"/>
      <c r="G20" s="101"/>
      <c r="H20" s="101"/>
      <c r="I20" s="101"/>
      <c r="J20" s="101"/>
      <c r="K20" s="101"/>
    </row>
    <row r="24" spans="1:11" x14ac:dyDescent="0.45">
      <c r="A24" s="88"/>
    </row>
  </sheetData>
  <mergeCells count="16">
    <mergeCell ref="K4:K5"/>
    <mergeCell ref="A2:K2"/>
    <mergeCell ref="A3:A5"/>
    <mergeCell ref="B3:E3"/>
    <mergeCell ref="F3:G3"/>
    <mergeCell ref="H3:I3"/>
    <mergeCell ref="J3:K3"/>
    <mergeCell ref="D4:D5"/>
    <mergeCell ref="E4:E5"/>
    <mergeCell ref="F4:F5"/>
    <mergeCell ref="G4:G5"/>
    <mergeCell ref="H4:H5"/>
    <mergeCell ref="I4:I5"/>
    <mergeCell ref="J4:J5"/>
    <mergeCell ref="B4:B5"/>
    <mergeCell ref="C4:C5"/>
  </mergeCells>
  <pageMargins left="0.7" right="0.7" top="0.75" bottom="0.75" header="0.3" footer="0.3"/>
  <pageSetup paperSize="9" scale="8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30C1B-3F8B-4822-82A8-D25AA1240DB5}">
  <sheetPr>
    <pageSetUpPr fitToPage="1"/>
  </sheetPr>
  <dimension ref="B2:P15"/>
  <sheetViews>
    <sheetView workbookViewId="0">
      <selection activeCell="G19" sqref="G19"/>
    </sheetView>
  </sheetViews>
  <sheetFormatPr defaultRowHeight="15" x14ac:dyDescent="0.25"/>
  <cols>
    <col min="2" max="2" width="16.5703125" customWidth="1"/>
    <col min="3" max="3" width="14.5703125" customWidth="1"/>
    <col min="4" max="6" width="13" customWidth="1"/>
    <col min="7" max="8" width="15.42578125" customWidth="1"/>
    <col min="9" max="11" width="14.42578125" customWidth="1"/>
    <col min="12" max="12" width="11.140625" customWidth="1"/>
    <col min="13" max="13" width="16" customWidth="1"/>
    <col min="14" max="14" width="9.5703125" customWidth="1"/>
    <col min="15" max="15" width="10.85546875" customWidth="1"/>
    <col min="16" max="16" width="11" customWidth="1"/>
  </cols>
  <sheetData>
    <row r="2" spans="2:16" ht="42" customHeight="1" x14ac:dyDescent="0.25">
      <c r="B2" s="155" t="s">
        <v>236</v>
      </c>
      <c r="C2" s="156"/>
      <c r="D2" s="156"/>
      <c r="E2" s="156"/>
      <c r="F2" s="156"/>
      <c r="G2" s="156"/>
      <c r="H2" s="156"/>
      <c r="I2" s="156"/>
      <c r="J2" s="156"/>
      <c r="K2" s="156"/>
      <c r="L2" s="156"/>
    </row>
    <row r="3" spans="2:16" ht="40.5" customHeight="1" x14ac:dyDescent="0.25">
      <c r="B3" s="157" t="s">
        <v>195</v>
      </c>
      <c r="C3" s="157">
        <v>2020</v>
      </c>
      <c r="D3" s="157">
        <v>2021</v>
      </c>
      <c r="E3" s="157">
        <v>2022</v>
      </c>
      <c r="F3" s="157">
        <v>2023</v>
      </c>
      <c r="G3" s="157" t="s">
        <v>194</v>
      </c>
      <c r="H3" s="157"/>
      <c r="I3" s="157" t="s">
        <v>193</v>
      </c>
      <c r="J3" s="157"/>
      <c r="K3" s="157" t="s">
        <v>192</v>
      </c>
      <c r="L3" s="157"/>
      <c r="O3" s="94"/>
      <c r="P3" s="93"/>
    </row>
    <row r="4" spans="2:16" ht="24" customHeight="1" x14ac:dyDescent="0.25">
      <c r="B4" s="157"/>
      <c r="C4" s="157"/>
      <c r="D4" s="157"/>
      <c r="E4" s="157"/>
      <c r="F4" s="157"/>
      <c r="G4" s="132" t="s">
        <v>165</v>
      </c>
      <c r="H4" s="132" t="s">
        <v>131</v>
      </c>
      <c r="I4" s="132" t="s">
        <v>165</v>
      </c>
      <c r="J4" s="132" t="s">
        <v>131</v>
      </c>
      <c r="K4" s="132" t="s">
        <v>165</v>
      </c>
      <c r="L4" s="132" t="s">
        <v>131</v>
      </c>
    </row>
    <row r="5" spans="2:16" ht="17.25" x14ac:dyDescent="0.25">
      <c r="B5" s="126" t="s">
        <v>191</v>
      </c>
      <c r="C5" s="126">
        <v>1244925.25</v>
      </c>
      <c r="D5" s="126">
        <v>985711.66666666663</v>
      </c>
      <c r="E5" s="126">
        <v>1071389.1666666667</v>
      </c>
      <c r="F5" s="126">
        <v>1126372.9166666667</v>
      </c>
      <c r="G5" s="127">
        <f>+D5-C5</f>
        <v>-259213.58333333337</v>
      </c>
      <c r="H5" s="128">
        <f>+D5/C5-1</f>
        <v>-0.20821618272529485</v>
      </c>
      <c r="I5" s="127">
        <f>+E5-D5</f>
        <v>85677.500000000116</v>
      </c>
      <c r="J5" s="128">
        <f>+E5/D5-1</f>
        <v>8.6919433843906546E-2</v>
      </c>
      <c r="K5" s="127">
        <f>+F5-E5</f>
        <v>54983.75</v>
      </c>
      <c r="L5" s="128">
        <f>+F5/E5-1</f>
        <v>5.1320054104212032E-2</v>
      </c>
    </row>
    <row r="6" spans="2:16" ht="17.25" x14ac:dyDescent="0.25">
      <c r="B6" s="126" t="s">
        <v>190</v>
      </c>
      <c r="C6" s="126">
        <v>5385.916666666667</v>
      </c>
      <c r="D6" s="126">
        <v>4086</v>
      </c>
      <c r="E6" s="126">
        <v>2966.3333333333335</v>
      </c>
      <c r="F6" s="126">
        <v>2286.1666666666665</v>
      </c>
      <c r="G6" s="127">
        <f>+D6-C6</f>
        <v>-1299.916666666667</v>
      </c>
      <c r="H6" s="128">
        <f>+D6/C6-1</f>
        <v>-0.24135476783586829</v>
      </c>
      <c r="I6" s="127">
        <f>+E6-D6</f>
        <v>-1119.6666666666665</v>
      </c>
      <c r="J6" s="128">
        <f>+E6/D6-1</f>
        <v>-0.2740251264480339</v>
      </c>
      <c r="K6" s="127">
        <f>+F6-E6</f>
        <v>-680.16666666666697</v>
      </c>
      <c r="L6" s="128">
        <f>+F6/E6-1</f>
        <v>-0.22929542645241052</v>
      </c>
    </row>
    <row r="7" spans="2:16" ht="17.25" x14ac:dyDescent="0.25">
      <c r="B7" s="129" t="s">
        <v>110</v>
      </c>
      <c r="C7" s="129">
        <f>SUM(C5:C6)</f>
        <v>1250311.1666666667</v>
      </c>
      <c r="D7" s="129">
        <f>SUM(D5:D6)</f>
        <v>989797.66666666663</v>
      </c>
      <c r="E7" s="129">
        <f>SUM(E5:E6)</f>
        <v>1074355.5</v>
      </c>
      <c r="F7" s="129">
        <f>SUM(F5:F6)</f>
        <v>1128659.0833333335</v>
      </c>
      <c r="G7" s="130">
        <f>SUM(G5:G6)</f>
        <v>-260513.50000000003</v>
      </c>
      <c r="H7" s="131">
        <f>+D7/C7-1</f>
        <v>-0.20835893251639903</v>
      </c>
      <c r="I7" s="130">
        <f>SUM(I5:I6)</f>
        <v>84557.833333333445</v>
      </c>
      <c r="J7" s="131">
        <f>+E7/D7-1</f>
        <v>8.5429412677944683E-2</v>
      </c>
      <c r="K7" s="130">
        <f>SUM(K5:K6)</f>
        <v>54303.583333333336</v>
      </c>
      <c r="L7" s="131">
        <f>+F7/E7-1</f>
        <v>5.0545264889818586E-2</v>
      </c>
    </row>
    <row r="8" spans="2:16" x14ac:dyDescent="0.25">
      <c r="B8" s="181"/>
      <c r="C8" s="181"/>
      <c r="D8" s="181"/>
      <c r="E8" s="181"/>
      <c r="F8" s="181"/>
      <c r="G8" s="181"/>
      <c r="H8" s="181"/>
      <c r="I8" s="181"/>
      <c r="J8" s="181"/>
      <c r="K8" s="181"/>
      <c r="L8" s="181"/>
      <c r="M8" s="42"/>
    </row>
    <row r="9" spans="2:16" x14ac:dyDescent="0.25">
      <c r="B9" s="42"/>
      <c r="C9" s="42"/>
      <c r="D9" s="42"/>
      <c r="E9" s="42"/>
      <c r="F9" s="42"/>
      <c r="G9" s="42"/>
      <c r="H9" s="42"/>
      <c r="I9" s="42"/>
      <c r="J9" s="42"/>
      <c r="K9" s="42"/>
      <c r="L9" s="42"/>
      <c r="M9" s="42"/>
    </row>
    <row r="10" spans="2:16" x14ac:dyDescent="0.25">
      <c r="C10" s="92"/>
    </row>
    <row r="11" spans="2:16" x14ac:dyDescent="0.25">
      <c r="C11" s="92"/>
    </row>
    <row r="12" spans="2:16" x14ac:dyDescent="0.25">
      <c r="C12" s="92"/>
    </row>
    <row r="13" spans="2:16" x14ac:dyDescent="0.25">
      <c r="C13" s="92"/>
    </row>
    <row r="14" spans="2:16" x14ac:dyDescent="0.25">
      <c r="C14" s="92"/>
    </row>
    <row r="15" spans="2:16" x14ac:dyDescent="0.25">
      <c r="C15" s="92"/>
    </row>
  </sheetData>
  <mergeCells count="9">
    <mergeCell ref="B2:L2"/>
    <mergeCell ref="B3:B4"/>
    <mergeCell ref="C3:C4"/>
    <mergeCell ref="D3:D4"/>
    <mergeCell ref="E3:E4"/>
    <mergeCell ref="F3:F4"/>
    <mergeCell ref="G3:H3"/>
    <mergeCell ref="I3:J3"/>
    <mergeCell ref="K3:L3"/>
  </mergeCells>
  <pageMargins left="0.7" right="0.7" top="0.75" bottom="0.75" header="0.3" footer="0.3"/>
  <pageSetup paperSize="9" scale="8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10D31-2432-4847-8BD7-741B3FACD59E}">
  <sheetPr>
    <pageSetUpPr fitToPage="1"/>
  </sheetPr>
  <dimension ref="B2:M35"/>
  <sheetViews>
    <sheetView tabSelected="1" topLeftCell="A11" workbookViewId="0"/>
  </sheetViews>
  <sheetFormatPr defaultRowHeight="15" x14ac:dyDescent="0.25"/>
  <cols>
    <col min="2" max="2" width="18.28515625" customWidth="1"/>
    <col min="3" max="4" width="11.7109375" customWidth="1"/>
    <col min="5" max="5" width="14.5703125" customWidth="1"/>
    <col min="6" max="6" width="9.28515625" bestFit="1" customWidth="1"/>
    <col min="7" max="7" width="14.28515625" customWidth="1"/>
    <col min="8" max="8" width="9.28515625" bestFit="1" customWidth="1"/>
    <col min="9" max="9" width="13.28515625" customWidth="1"/>
    <col min="10" max="10" width="15" customWidth="1"/>
    <col min="11" max="11" width="13.42578125" customWidth="1"/>
    <col min="12" max="12" width="13.28515625" customWidth="1"/>
    <col min="13" max="13" width="9.28515625" bestFit="1" customWidth="1"/>
  </cols>
  <sheetData>
    <row r="2" spans="2:13" ht="39.75" customHeight="1" x14ac:dyDescent="0.25">
      <c r="B2" s="151" t="s">
        <v>209</v>
      </c>
      <c r="C2" s="166"/>
      <c r="D2" s="166"/>
      <c r="E2" s="166"/>
      <c r="F2" s="166"/>
      <c r="G2" s="166"/>
      <c r="H2" s="166"/>
      <c r="I2" s="166"/>
      <c r="J2" s="166"/>
      <c r="K2" s="166"/>
      <c r="L2" s="166"/>
      <c r="M2" s="167"/>
    </row>
    <row r="3" spans="2:13" ht="29.25" customHeight="1" x14ac:dyDescent="0.25">
      <c r="B3" s="168" t="s">
        <v>208</v>
      </c>
      <c r="C3" s="168" t="s">
        <v>207</v>
      </c>
      <c r="D3" s="170" t="s">
        <v>206</v>
      </c>
      <c r="E3" s="171"/>
      <c r="F3" s="171"/>
      <c r="G3" s="171"/>
      <c r="H3" s="172"/>
      <c r="I3" s="170" t="s">
        <v>205</v>
      </c>
      <c r="J3" s="171"/>
      <c r="K3" s="171"/>
      <c r="L3" s="171"/>
      <c r="M3" s="172"/>
    </row>
    <row r="4" spans="2:13" ht="33.75" customHeight="1" x14ac:dyDescent="0.25">
      <c r="B4" s="169"/>
      <c r="C4" s="169"/>
      <c r="D4" s="99" t="s">
        <v>204</v>
      </c>
      <c r="E4" s="99" t="s">
        <v>203</v>
      </c>
      <c r="F4" s="99" t="s">
        <v>202</v>
      </c>
      <c r="G4" s="99" t="s">
        <v>201</v>
      </c>
      <c r="H4" s="99" t="s">
        <v>200</v>
      </c>
      <c r="I4" s="99" t="s">
        <v>204</v>
      </c>
      <c r="J4" s="99" t="s">
        <v>203</v>
      </c>
      <c r="K4" s="99" t="s">
        <v>202</v>
      </c>
      <c r="L4" s="99" t="s">
        <v>201</v>
      </c>
      <c r="M4" s="99" t="s">
        <v>200</v>
      </c>
    </row>
    <row r="5" spans="2:13" ht="15" customHeight="1" x14ac:dyDescent="0.25">
      <c r="B5" s="173" t="s">
        <v>199</v>
      </c>
      <c r="C5" s="98" t="s">
        <v>183</v>
      </c>
      <c r="D5" s="95">
        <v>11246</v>
      </c>
      <c r="E5" s="95">
        <v>2708735.56</v>
      </c>
      <c r="F5" s="95">
        <v>240.86213409212164</v>
      </c>
      <c r="G5" s="95">
        <v>198729</v>
      </c>
      <c r="H5" s="95">
        <v>17.671083051751733</v>
      </c>
      <c r="I5" s="95">
        <v>11144</v>
      </c>
      <c r="J5" s="95">
        <v>1782310</v>
      </c>
      <c r="K5" s="95">
        <v>159.93449389806173</v>
      </c>
      <c r="L5" s="95">
        <v>169033</v>
      </c>
      <c r="M5" s="95">
        <v>15.168072505384064</v>
      </c>
    </row>
    <row r="6" spans="2:13" ht="17.25" x14ac:dyDescent="0.25">
      <c r="B6" s="174"/>
      <c r="C6" s="98" t="s">
        <v>182</v>
      </c>
      <c r="D6" s="95">
        <v>12732</v>
      </c>
      <c r="E6" s="95">
        <v>3062129.7</v>
      </c>
      <c r="F6" s="95">
        <v>240.50657398680491</v>
      </c>
      <c r="G6" s="95">
        <v>227371</v>
      </c>
      <c r="H6" s="95">
        <v>17.858231228400879</v>
      </c>
      <c r="I6" s="95">
        <v>12481</v>
      </c>
      <c r="J6" s="95">
        <v>2186060</v>
      </c>
      <c r="K6" s="95">
        <v>175.15102956493871</v>
      </c>
      <c r="L6" s="95">
        <v>208761</v>
      </c>
      <c r="M6" s="95">
        <v>16.72630398205272</v>
      </c>
    </row>
    <row r="7" spans="2:13" ht="17.25" x14ac:dyDescent="0.25">
      <c r="B7" s="174"/>
      <c r="C7" s="98" t="s">
        <v>181</v>
      </c>
      <c r="D7" s="95">
        <v>13951</v>
      </c>
      <c r="E7" s="95">
        <v>3440305.46</v>
      </c>
      <c r="F7" s="95">
        <v>246.59920149093256</v>
      </c>
      <c r="G7" s="95">
        <v>253920</v>
      </c>
      <c r="H7" s="95">
        <v>18.200845817504121</v>
      </c>
      <c r="I7" s="95">
        <v>12951</v>
      </c>
      <c r="J7" s="95">
        <v>2511560</v>
      </c>
      <c r="K7" s="95">
        <v>193.92788201683268</v>
      </c>
      <c r="L7" s="95">
        <v>240613</v>
      </c>
      <c r="M7" s="95">
        <v>18.578719789977608</v>
      </c>
    </row>
    <row r="8" spans="2:13" ht="17.25" x14ac:dyDescent="0.25">
      <c r="B8" s="174"/>
      <c r="C8" s="98" t="s">
        <v>180</v>
      </c>
      <c r="D8" s="95">
        <v>14997</v>
      </c>
      <c r="E8" s="95">
        <v>3526288</v>
      </c>
      <c r="F8" s="95">
        <v>235.13289324531573</v>
      </c>
      <c r="G8" s="95">
        <v>262018</v>
      </c>
      <c r="H8" s="95">
        <v>17.471360938854438</v>
      </c>
      <c r="I8" s="95">
        <v>12840</v>
      </c>
      <c r="J8" s="95">
        <v>2263800</v>
      </c>
      <c r="K8" s="95">
        <v>176.30841121495328</v>
      </c>
      <c r="L8" s="95">
        <v>215657</v>
      </c>
      <c r="M8" s="95">
        <v>16.795716510903429</v>
      </c>
    </row>
    <row r="9" spans="2:13" ht="17.25" x14ac:dyDescent="0.25">
      <c r="B9" s="174"/>
      <c r="C9" s="98" t="s">
        <v>179</v>
      </c>
      <c r="D9" s="95">
        <v>15629</v>
      </c>
      <c r="E9" s="95">
        <v>3732130.52</v>
      </c>
      <c r="F9" s="95">
        <v>238.79522170324398</v>
      </c>
      <c r="G9" s="95">
        <v>277429</v>
      </c>
      <c r="H9" s="95">
        <v>17.750911766587752</v>
      </c>
      <c r="I9" s="95">
        <v>12733</v>
      </c>
      <c r="J9" s="95">
        <v>2375840</v>
      </c>
      <c r="K9" s="95">
        <v>186.58917772716563</v>
      </c>
      <c r="L9" s="95">
        <v>227701</v>
      </c>
      <c r="M9" s="95">
        <v>17.882745621613132</v>
      </c>
    </row>
    <row r="10" spans="2:13" ht="17.25" x14ac:dyDescent="0.25">
      <c r="B10" s="174"/>
      <c r="C10" s="98" t="s">
        <v>178</v>
      </c>
      <c r="D10" s="95">
        <v>15873</v>
      </c>
      <c r="E10" s="95">
        <v>3844920.07</v>
      </c>
      <c r="F10" s="95">
        <v>242.23020664020663</v>
      </c>
      <c r="G10" s="95">
        <v>285552</v>
      </c>
      <c r="H10" s="95">
        <v>17.989793989793991</v>
      </c>
      <c r="I10" s="95">
        <v>10720</v>
      </c>
      <c r="J10" s="95">
        <v>1940810</v>
      </c>
      <c r="K10" s="95">
        <v>181.04570895522389</v>
      </c>
      <c r="L10" s="95">
        <v>187155</v>
      </c>
      <c r="M10" s="95">
        <v>17.458488805970148</v>
      </c>
    </row>
    <row r="11" spans="2:13" ht="17.25" x14ac:dyDescent="0.25">
      <c r="B11" s="174"/>
      <c r="C11" s="98" t="s">
        <v>177</v>
      </c>
      <c r="D11" s="95">
        <v>15679</v>
      </c>
      <c r="E11" s="95">
        <v>4281200.8099999996</v>
      </c>
      <c r="F11" s="95">
        <v>273.05318004974805</v>
      </c>
      <c r="G11" s="95">
        <v>318335</v>
      </c>
      <c r="H11" s="95">
        <v>20.303271892340074</v>
      </c>
      <c r="I11" s="95">
        <v>9790</v>
      </c>
      <c r="J11" s="95">
        <v>1732810</v>
      </c>
      <c r="K11" s="95">
        <v>176.99795709908071</v>
      </c>
      <c r="L11" s="95">
        <v>166808</v>
      </c>
      <c r="M11" s="95">
        <v>17.038610827374871</v>
      </c>
    </row>
    <row r="12" spans="2:13" ht="17.25" x14ac:dyDescent="0.25">
      <c r="B12" s="174"/>
      <c r="C12" s="98" t="s">
        <v>176</v>
      </c>
      <c r="D12" s="95">
        <v>12933</v>
      </c>
      <c r="E12" s="95">
        <v>3532960.11</v>
      </c>
      <c r="F12" s="95">
        <v>273.17405938297378</v>
      </c>
      <c r="G12" s="95">
        <v>263581</v>
      </c>
      <c r="H12" s="95">
        <v>20.380499497409726</v>
      </c>
      <c r="I12" s="95">
        <v>9273</v>
      </c>
      <c r="J12" s="95">
        <v>1559600</v>
      </c>
      <c r="K12" s="95">
        <v>168.18721018009273</v>
      </c>
      <c r="L12" s="95">
        <v>147152</v>
      </c>
      <c r="M12" s="95">
        <v>15.868866601962687</v>
      </c>
    </row>
    <row r="13" spans="2:13" ht="17.25" x14ac:dyDescent="0.25">
      <c r="B13" s="174"/>
      <c r="C13" s="98" t="s">
        <v>175</v>
      </c>
      <c r="D13" s="95">
        <v>14867</v>
      </c>
      <c r="E13" s="95">
        <v>3479213.73</v>
      </c>
      <c r="F13" s="95">
        <v>234.02258222909799</v>
      </c>
      <c r="G13" s="95">
        <v>260877</v>
      </c>
      <c r="H13" s="95">
        <v>17.547386829891707</v>
      </c>
      <c r="I13" s="95">
        <v>12121</v>
      </c>
      <c r="J13" s="95">
        <v>2120780</v>
      </c>
      <c r="K13" s="95">
        <v>174.96741192970876</v>
      </c>
      <c r="L13" s="95">
        <v>201872</v>
      </c>
      <c r="M13" s="95">
        <v>16.654731457800512</v>
      </c>
    </row>
    <row r="14" spans="2:13" ht="17.25" x14ac:dyDescent="0.25">
      <c r="B14" s="174"/>
      <c r="C14" s="98" t="s">
        <v>174</v>
      </c>
      <c r="D14" s="95">
        <v>14898</v>
      </c>
      <c r="E14" s="95">
        <v>3513399.82</v>
      </c>
      <c r="F14" s="95">
        <v>235.83030071150489</v>
      </c>
      <c r="G14" s="95">
        <v>260633</v>
      </c>
      <c r="H14" s="95">
        <v>17.49449590549067</v>
      </c>
      <c r="I14" s="95">
        <v>12404</v>
      </c>
      <c r="J14" s="95">
        <v>2234070</v>
      </c>
      <c r="K14" s="95">
        <v>180.10883585940019</v>
      </c>
      <c r="L14" s="95">
        <v>211350</v>
      </c>
      <c r="M14" s="95">
        <v>17.038858432763625</v>
      </c>
    </row>
    <row r="15" spans="2:13" ht="17.25" x14ac:dyDescent="0.25">
      <c r="B15" s="174"/>
      <c r="C15" s="98" t="s">
        <v>173</v>
      </c>
      <c r="D15" s="95">
        <v>13489</v>
      </c>
      <c r="E15" s="95">
        <v>3215971.91</v>
      </c>
      <c r="F15" s="95">
        <v>238.41440507079844</v>
      </c>
      <c r="G15" s="95">
        <v>234744</v>
      </c>
      <c r="H15" s="95">
        <v>17.40262436059011</v>
      </c>
      <c r="I15" s="95">
        <v>11895</v>
      </c>
      <c r="J15" s="95">
        <v>2051110</v>
      </c>
      <c r="K15" s="95">
        <v>172.43463640184953</v>
      </c>
      <c r="L15" s="95">
        <v>195585</v>
      </c>
      <c r="M15" s="95">
        <v>16.442622950819672</v>
      </c>
    </row>
    <row r="16" spans="2:13" ht="17.25" x14ac:dyDescent="0.25">
      <c r="B16" s="175"/>
      <c r="C16" s="98" t="s">
        <v>172</v>
      </c>
      <c r="D16" s="95">
        <v>14668</v>
      </c>
      <c r="E16" s="95">
        <v>4292445.26</v>
      </c>
      <c r="F16" s="95">
        <v>292.64011862557948</v>
      </c>
      <c r="G16" s="95">
        <v>311446</v>
      </c>
      <c r="H16" s="95">
        <v>21.233024270520861</v>
      </c>
      <c r="I16" s="95">
        <v>10075</v>
      </c>
      <c r="J16" s="95">
        <v>1566380</v>
      </c>
      <c r="K16" s="95">
        <v>155.47196029776674</v>
      </c>
      <c r="L16" s="95">
        <v>148561</v>
      </c>
      <c r="M16" s="95">
        <v>14.745508684863523</v>
      </c>
    </row>
    <row r="17" spans="2:13" ht="17.25" x14ac:dyDescent="0.25">
      <c r="B17" s="161" t="s">
        <v>95</v>
      </c>
      <c r="C17" s="98" t="s">
        <v>183</v>
      </c>
      <c r="D17" s="95">
        <v>11594</v>
      </c>
      <c r="E17" s="95">
        <v>2728820.27</v>
      </c>
      <c r="F17" s="95">
        <v>235.36486717267553</v>
      </c>
      <c r="G17" s="95">
        <v>196826</v>
      </c>
      <c r="H17" s="95">
        <v>16.976539589442815</v>
      </c>
      <c r="I17" s="95">
        <v>12259</v>
      </c>
      <c r="J17" s="95">
        <v>2222630</v>
      </c>
      <c r="K17" s="95">
        <v>181.30597928052859</v>
      </c>
      <c r="L17" s="95">
        <v>210647</v>
      </c>
      <c r="M17" s="95">
        <v>17.183049188351415</v>
      </c>
    </row>
    <row r="18" spans="2:13" ht="17.25" x14ac:dyDescent="0.25">
      <c r="B18" s="162"/>
      <c r="C18" s="98" t="s">
        <v>182</v>
      </c>
      <c r="D18" s="95">
        <v>13068</v>
      </c>
      <c r="E18" s="95">
        <v>3189098.82</v>
      </c>
      <c r="F18" s="95">
        <v>244.03878328741965</v>
      </c>
      <c r="G18" s="95">
        <v>231704</v>
      </c>
      <c r="H18" s="95">
        <v>17.73063973063973</v>
      </c>
      <c r="I18" s="95">
        <v>12398</v>
      </c>
      <c r="J18" s="95">
        <v>2205000</v>
      </c>
      <c r="K18" s="95">
        <v>177.85126633327957</v>
      </c>
      <c r="L18" s="95">
        <v>209240</v>
      </c>
      <c r="M18" s="95">
        <v>16.876915631553477</v>
      </c>
    </row>
    <row r="19" spans="2:13" ht="17.25" x14ac:dyDescent="0.25">
      <c r="B19" s="162"/>
      <c r="C19" s="98" t="s">
        <v>181</v>
      </c>
      <c r="D19" s="95">
        <v>15099</v>
      </c>
      <c r="E19" s="95">
        <v>3850455.45</v>
      </c>
      <c r="F19" s="95">
        <v>255.01393800913968</v>
      </c>
      <c r="G19" s="95">
        <v>279989</v>
      </c>
      <c r="H19" s="95">
        <v>18.543545930194053</v>
      </c>
      <c r="I19" s="95">
        <v>12819</v>
      </c>
      <c r="J19" s="95">
        <v>2428530</v>
      </c>
      <c r="K19" s="95">
        <v>189.44769482798969</v>
      </c>
      <c r="L19" s="95">
        <v>231578</v>
      </c>
      <c r="M19" s="95">
        <v>18.065215695452064</v>
      </c>
    </row>
    <row r="20" spans="2:13" ht="17.25" x14ac:dyDescent="0.25">
      <c r="B20" s="162"/>
      <c r="C20" s="98" t="s">
        <v>180</v>
      </c>
      <c r="D20" s="95">
        <v>16377</v>
      </c>
      <c r="E20" s="95">
        <v>3911165.84</v>
      </c>
      <c r="F20" s="95">
        <v>238.82065335531539</v>
      </c>
      <c r="G20" s="95">
        <v>287417</v>
      </c>
      <c r="H20" s="95">
        <v>17.550039689808877</v>
      </c>
      <c r="I20" s="95">
        <v>12611</v>
      </c>
      <c r="J20" s="95">
        <v>2230400</v>
      </c>
      <c r="K20" s="95">
        <v>176.86147014511141</v>
      </c>
      <c r="L20" s="95">
        <v>210717</v>
      </c>
      <c r="M20" s="95">
        <v>16.708984220125288</v>
      </c>
    </row>
    <row r="21" spans="2:13" ht="17.25" x14ac:dyDescent="0.25">
      <c r="B21" s="162"/>
      <c r="C21" s="98" t="s">
        <v>179</v>
      </c>
      <c r="D21" s="95">
        <v>17094</v>
      </c>
      <c r="E21" s="95">
        <v>4274075.8600000003</v>
      </c>
      <c r="F21" s="95">
        <v>250.03368784368786</v>
      </c>
      <c r="G21" s="95">
        <v>313114</v>
      </c>
      <c r="H21" s="95">
        <v>18.317187317187319</v>
      </c>
      <c r="I21" s="95">
        <v>12462</v>
      </c>
      <c r="J21" s="95">
        <v>2401550</v>
      </c>
      <c r="K21" s="95">
        <v>192.70983790723801</v>
      </c>
      <c r="L21" s="95">
        <v>227575</v>
      </c>
      <c r="M21" s="95">
        <v>18.261515005617078</v>
      </c>
    </row>
    <row r="22" spans="2:13" ht="17.25" x14ac:dyDescent="0.25">
      <c r="B22" s="162"/>
      <c r="C22" s="98" t="s">
        <v>178</v>
      </c>
      <c r="D22" s="95">
        <v>17915</v>
      </c>
      <c r="E22" s="95">
        <v>4586495.24</v>
      </c>
      <c r="F22" s="95">
        <v>256.01424727881664</v>
      </c>
      <c r="G22" s="95">
        <v>336012</v>
      </c>
      <c r="H22" s="95">
        <v>18.755902874686019</v>
      </c>
      <c r="I22" s="95">
        <v>10657</v>
      </c>
      <c r="J22" s="95">
        <v>1885290</v>
      </c>
      <c r="K22" s="95">
        <v>176.90625879703481</v>
      </c>
      <c r="L22" s="95">
        <v>179014</v>
      </c>
      <c r="M22" s="95">
        <v>16.797785493103124</v>
      </c>
    </row>
    <row r="23" spans="2:13" ht="17.25" x14ac:dyDescent="0.25">
      <c r="B23" s="162"/>
      <c r="C23" s="98" t="s">
        <v>177</v>
      </c>
      <c r="D23" s="95">
        <v>18687</v>
      </c>
      <c r="E23" s="95">
        <v>5584953.4199999999</v>
      </c>
      <c r="F23" s="95">
        <v>298.8683801573286</v>
      </c>
      <c r="G23" s="95">
        <v>410317</v>
      </c>
      <c r="H23" s="95">
        <v>21.957350029432227</v>
      </c>
      <c r="I23" s="95">
        <v>9138</v>
      </c>
      <c r="J23" s="95">
        <v>1635370</v>
      </c>
      <c r="K23" s="95">
        <v>178.96366819873057</v>
      </c>
      <c r="L23" s="95">
        <v>154612</v>
      </c>
      <c r="M23" s="95">
        <v>16.919676077916392</v>
      </c>
    </row>
    <row r="24" spans="2:13" ht="17.25" x14ac:dyDescent="0.25">
      <c r="B24" s="162"/>
      <c r="C24" s="98" t="s">
        <v>176</v>
      </c>
      <c r="D24" s="95">
        <v>15569</v>
      </c>
      <c r="E24" s="95">
        <v>4655493.79</v>
      </c>
      <c r="F24" s="95">
        <v>299.02330207463552</v>
      </c>
      <c r="G24" s="95">
        <v>343644</v>
      </c>
      <c r="H24" s="95">
        <v>22.072323206371635</v>
      </c>
      <c r="I24" s="95">
        <v>8981</v>
      </c>
      <c r="J24" s="95">
        <v>1460640</v>
      </c>
      <c r="K24" s="95">
        <v>162.63667743013028</v>
      </c>
      <c r="L24" s="95">
        <v>137604</v>
      </c>
      <c r="M24" s="95">
        <v>15.321679100322903</v>
      </c>
    </row>
    <row r="25" spans="2:13" ht="17.25" x14ac:dyDescent="0.25">
      <c r="B25" s="162"/>
      <c r="C25" s="98" t="s">
        <v>175</v>
      </c>
      <c r="D25" s="95">
        <v>18201</v>
      </c>
      <c r="E25" s="95">
        <v>4512664.87</v>
      </c>
      <c r="F25" s="95">
        <v>247.93499642876765</v>
      </c>
      <c r="G25" s="95">
        <v>330444</v>
      </c>
      <c r="H25" s="95">
        <v>18.155266194165154</v>
      </c>
      <c r="I25" s="95">
        <v>11987</v>
      </c>
      <c r="J25" s="95">
        <v>2126200</v>
      </c>
      <c r="K25" s="95">
        <v>177.37549011429047</v>
      </c>
      <c r="L25" s="95">
        <v>199925</v>
      </c>
      <c r="M25" s="95">
        <v>16.678485025444232</v>
      </c>
    </row>
    <row r="26" spans="2:13" ht="17.25" x14ac:dyDescent="0.25">
      <c r="B26" s="162"/>
      <c r="C26" s="98" t="s">
        <v>174</v>
      </c>
      <c r="D26" s="95">
        <v>17900</v>
      </c>
      <c r="E26" s="95">
        <v>4420748.37</v>
      </c>
      <c r="F26" s="95">
        <v>246.96918268156426</v>
      </c>
      <c r="G26" s="95">
        <v>320886</v>
      </c>
      <c r="H26" s="95">
        <v>17.926592178770949</v>
      </c>
      <c r="I26" s="95">
        <v>12469</v>
      </c>
      <c r="J26" s="95">
        <v>2314970</v>
      </c>
      <c r="K26" s="95">
        <v>185.65803191915953</v>
      </c>
      <c r="L26" s="95">
        <v>218269</v>
      </c>
      <c r="M26" s="95">
        <v>17.5049322319352</v>
      </c>
    </row>
    <row r="27" spans="2:13" ht="17.25" x14ac:dyDescent="0.25">
      <c r="B27" s="162"/>
      <c r="C27" s="98" t="s">
        <v>173</v>
      </c>
      <c r="D27" s="95">
        <v>16703</v>
      </c>
      <c r="E27" s="95">
        <v>4200740.07</v>
      </c>
      <c r="F27" s="95">
        <v>251.49614260911216</v>
      </c>
      <c r="G27" s="95">
        <v>302817</v>
      </c>
      <c r="H27" s="95">
        <v>18.129497695024845</v>
      </c>
      <c r="I27" s="95">
        <v>12375</v>
      </c>
      <c r="J27" s="95">
        <v>2250320</v>
      </c>
      <c r="K27" s="95">
        <v>181.84404040404041</v>
      </c>
      <c r="L27" s="95">
        <v>210530</v>
      </c>
      <c r="M27" s="95">
        <v>17.012525252525254</v>
      </c>
    </row>
    <row r="28" spans="2:13" ht="17.25" x14ac:dyDescent="0.25">
      <c r="B28" s="163"/>
      <c r="C28" s="98" t="s">
        <v>172</v>
      </c>
      <c r="D28" s="95">
        <v>18316</v>
      </c>
      <c r="E28" s="95">
        <v>5486843.9500000002</v>
      </c>
      <c r="F28" s="95">
        <v>299.56562295260977</v>
      </c>
      <c r="G28" s="95">
        <v>391206</v>
      </c>
      <c r="H28" s="95">
        <v>21.358702773531338</v>
      </c>
      <c r="I28" s="95">
        <v>11073</v>
      </c>
      <c r="J28" s="95">
        <v>1787530</v>
      </c>
      <c r="K28" s="95">
        <v>161.43140973539241</v>
      </c>
      <c r="L28" s="95">
        <v>167117</v>
      </c>
      <c r="M28" s="95">
        <v>15.092296577260003</v>
      </c>
    </row>
    <row r="29" spans="2:13" ht="17.25" x14ac:dyDescent="0.25">
      <c r="B29" s="164" t="s">
        <v>198</v>
      </c>
      <c r="C29" s="98" t="s">
        <v>183</v>
      </c>
      <c r="D29" s="95">
        <v>14804</v>
      </c>
      <c r="E29" s="95">
        <v>3676278.21</v>
      </c>
      <c r="F29" s="95">
        <v>248.33006011888679</v>
      </c>
      <c r="G29" s="95">
        <v>258697</v>
      </c>
      <c r="H29" s="95">
        <v>17.474804106998107</v>
      </c>
      <c r="I29" s="95">
        <v>12227</v>
      </c>
      <c r="J29" s="95">
        <v>2308220</v>
      </c>
      <c r="K29" s="95">
        <v>188.78056759630326</v>
      </c>
      <c r="L29" s="95">
        <v>215835</v>
      </c>
      <c r="M29" s="95">
        <v>17.652326817698537</v>
      </c>
    </row>
    <row r="30" spans="2:13" ht="17.25" x14ac:dyDescent="0.25">
      <c r="B30" s="165"/>
      <c r="C30" s="98" t="s">
        <v>182</v>
      </c>
      <c r="D30" s="95">
        <v>16286</v>
      </c>
      <c r="E30" s="95">
        <v>4115738.75</v>
      </c>
      <c r="F30" s="95">
        <v>252.71636681812601</v>
      </c>
      <c r="G30" s="95">
        <v>294163</v>
      </c>
      <c r="H30" s="95">
        <v>18.062323468009332</v>
      </c>
      <c r="I30" s="95">
        <v>12227</v>
      </c>
      <c r="J30" s="95">
        <v>2192620</v>
      </c>
      <c r="K30" s="95">
        <v>179.32608162263841</v>
      </c>
      <c r="L30" s="95">
        <v>206379</v>
      </c>
      <c r="M30" s="95">
        <v>16.878956407949619</v>
      </c>
    </row>
    <row r="31" spans="2:13" ht="17.25" x14ac:dyDescent="0.25">
      <c r="B31" s="158" t="s">
        <v>197</v>
      </c>
      <c r="C31" s="159"/>
      <c r="D31" s="159"/>
      <c r="E31" s="159"/>
      <c r="F31" s="159"/>
      <c r="G31" s="159"/>
      <c r="H31" s="159"/>
      <c r="I31" s="159"/>
      <c r="J31" s="159"/>
      <c r="K31" s="159"/>
      <c r="L31" s="159"/>
      <c r="M31" s="160"/>
    </row>
    <row r="32" spans="2:13" ht="17.25" x14ac:dyDescent="0.25">
      <c r="B32" s="97">
        <v>2022</v>
      </c>
      <c r="C32" s="96"/>
      <c r="D32" s="95">
        <v>47733</v>
      </c>
      <c r="E32" s="95">
        <v>42629700.950000003</v>
      </c>
      <c r="F32" s="95">
        <v>893.08656380281991</v>
      </c>
      <c r="G32" s="95">
        <v>3154635</v>
      </c>
      <c r="H32" s="95">
        <v>66.089183583684246</v>
      </c>
      <c r="I32" s="95">
        <v>23693</v>
      </c>
      <c r="J32" s="95">
        <v>24325130</v>
      </c>
      <c r="K32" s="95">
        <v>1026.6800320769848</v>
      </c>
      <c r="L32" s="95">
        <v>2320248</v>
      </c>
      <c r="M32" s="95">
        <v>97.929683872873838</v>
      </c>
    </row>
    <row r="33" spans="2:13" ht="17.25" x14ac:dyDescent="0.25">
      <c r="B33" s="97">
        <v>2023</v>
      </c>
      <c r="C33" s="96"/>
      <c r="D33" s="95">
        <v>56483</v>
      </c>
      <c r="E33" s="95">
        <v>51401555.950000003</v>
      </c>
      <c r="F33" s="95">
        <v>910.03586831436007</v>
      </c>
      <c r="G33" s="95">
        <v>3744376</v>
      </c>
      <c r="H33" s="95">
        <v>66.292087884850304</v>
      </c>
      <c r="I33" s="95">
        <v>23037</v>
      </c>
      <c r="J33" s="95">
        <v>24948430</v>
      </c>
      <c r="K33" s="95">
        <v>1082.9721751964232</v>
      </c>
      <c r="L33" s="95">
        <v>2356828</v>
      </c>
      <c r="M33" s="95">
        <v>102.30620306463516</v>
      </c>
    </row>
    <row r="34" spans="2:13" ht="17.25" x14ac:dyDescent="0.25">
      <c r="B34" s="97">
        <v>2024</v>
      </c>
      <c r="C34" s="96"/>
      <c r="D34" s="95">
        <v>20257</v>
      </c>
      <c r="E34" s="95">
        <v>7792016.96</v>
      </c>
      <c r="F34" s="95">
        <v>384.65799279261489</v>
      </c>
      <c r="G34" s="95">
        <v>552860</v>
      </c>
      <c r="H34" s="95">
        <v>27.292294021819618</v>
      </c>
      <c r="I34" s="95">
        <v>13891</v>
      </c>
      <c r="J34" s="95">
        <v>4500840</v>
      </c>
      <c r="K34" s="95">
        <v>324.01123029299549</v>
      </c>
      <c r="L34" s="95">
        <v>422214</v>
      </c>
      <c r="M34" s="95">
        <v>30.394787992225183</v>
      </c>
    </row>
    <row r="35" spans="2:13" ht="14.45" customHeight="1" x14ac:dyDescent="0.45">
      <c r="B35" s="150" t="s">
        <v>196</v>
      </c>
      <c r="C35" s="150"/>
      <c r="D35" s="150"/>
      <c r="E35" s="150"/>
      <c r="F35" s="101"/>
      <c r="G35" s="101"/>
      <c r="H35" s="101"/>
      <c r="I35" s="101"/>
      <c r="J35" s="101"/>
      <c r="K35" s="101"/>
      <c r="L35" s="101"/>
      <c r="M35" s="101"/>
    </row>
  </sheetData>
  <mergeCells count="10">
    <mergeCell ref="B31:M31"/>
    <mergeCell ref="B17:B28"/>
    <mergeCell ref="B29:B30"/>
    <mergeCell ref="B35:E35"/>
    <mergeCell ref="B2:M2"/>
    <mergeCell ref="B3:B4"/>
    <mergeCell ref="C3:C4"/>
    <mergeCell ref="D3:H3"/>
    <mergeCell ref="I3:M3"/>
    <mergeCell ref="B5:B16"/>
  </mergeCells>
  <pageMargins left="0.7" right="0.7" top="0.75" bottom="0.75" header="0.3" footer="0.3"/>
  <pageSetup paperSize="9" scale="63" orientation="landscape"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CA7FE-D268-447E-B5EE-848BF0C2367F}">
  <sheetPr>
    <pageSetUpPr fitToPage="1"/>
  </sheetPr>
  <dimension ref="B3:J36"/>
  <sheetViews>
    <sheetView topLeftCell="A11" zoomScaleNormal="100" workbookViewId="0">
      <selection activeCell="O23" sqref="O23"/>
    </sheetView>
  </sheetViews>
  <sheetFormatPr defaultRowHeight="15" x14ac:dyDescent="0.25"/>
  <cols>
    <col min="2" max="2" width="30.140625" customWidth="1"/>
    <col min="3" max="9" width="11.5703125" customWidth="1"/>
  </cols>
  <sheetData>
    <row r="3" spans="2:9" ht="30" customHeight="1" x14ac:dyDescent="0.25">
      <c r="B3" s="133" t="s">
        <v>135</v>
      </c>
      <c r="C3" s="133"/>
      <c r="D3" s="133"/>
      <c r="E3" s="133"/>
      <c r="F3" s="133"/>
      <c r="G3" s="133"/>
      <c r="H3" s="133"/>
      <c r="I3" s="133"/>
    </row>
    <row r="4" spans="2:9" ht="17.45" customHeight="1" x14ac:dyDescent="0.25">
      <c r="B4" s="68"/>
      <c r="C4" s="134" t="s">
        <v>134</v>
      </c>
      <c r="D4" s="134"/>
      <c r="E4" s="134"/>
      <c r="F4" s="134"/>
      <c r="G4" s="135"/>
      <c r="H4" s="136" t="s">
        <v>133</v>
      </c>
      <c r="I4" s="136"/>
    </row>
    <row r="5" spans="2:9" ht="17.25" x14ac:dyDescent="0.25">
      <c r="B5" s="68"/>
      <c r="C5" s="68">
        <v>2019</v>
      </c>
      <c r="D5" s="68">
        <v>2020</v>
      </c>
      <c r="E5" s="68">
        <v>2021</v>
      </c>
      <c r="F5" s="68">
        <v>2022</v>
      </c>
      <c r="G5" s="68" t="s">
        <v>95</v>
      </c>
      <c r="H5" s="68" t="s">
        <v>132</v>
      </c>
      <c r="I5" s="68" t="s">
        <v>131</v>
      </c>
    </row>
    <row r="6" spans="2:9" ht="20.45" customHeight="1" x14ac:dyDescent="0.25">
      <c r="B6" s="176" t="s">
        <v>130</v>
      </c>
      <c r="C6" s="177"/>
      <c r="D6" s="177"/>
      <c r="E6" s="177"/>
      <c r="F6" s="177"/>
      <c r="G6" s="177"/>
      <c r="H6" s="177"/>
      <c r="I6" s="178"/>
    </row>
    <row r="7" spans="2:9" ht="20.45" customHeight="1" x14ac:dyDescent="0.25">
      <c r="B7" s="63" t="s">
        <v>128</v>
      </c>
      <c r="C7" s="62">
        <v>106725</v>
      </c>
      <c r="D7" s="62">
        <v>106597</v>
      </c>
      <c r="E7" s="62">
        <v>108474</v>
      </c>
      <c r="F7" s="62">
        <v>106108</v>
      </c>
      <c r="G7" s="62">
        <v>103916</v>
      </c>
      <c r="H7" s="62">
        <f t="shared" ref="H7:H18" si="0">+G7-F7</f>
        <v>-2192</v>
      </c>
      <c r="I7" s="61">
        <f t="shared" ref="I7:I18" si="1">+G7/F7-1</f>
        <v>-2.0658197308402793E-2</v>
      </c>
    </row>
    <row r="8" spans="2:9" ht="20.45" customHeight="1" x14ac:dyDescent="0.25">
      <c r="B8" s="63" t="s">
        <v>127</v>
      </c>
      <c r="C8" s="62">
        <v>244170.24999999223</v>
      </c>
      <c r="D8" s="62">
        <v>239867.9999999922</v>
      </c>
      <c r="E8" s="62">
        <v>239668.91666665982</v>
      </c>
      <c r="F8" s="62">
        <v>236892.91666666156</v>
      </c>
      <c r="G8" s="62">
        <v>233343.08333332624</v>
      </c>
      <c r="H8" s="62">
        <f t="shared" si="0"/>
        <v>-3549.8333333353221</v>
      </c>
      <c r="I8" s="61">
        <f t="shared" si="1"/>
        <v>-1.4984970354054106E-2</v>
      </c>
    </row>
    <row r="9" spans="2:9" ht="20.45" customHeight="1" x14ac:dyDescent="0.25">
      <c r="B9" s="63" t="s">
        <v>68</v>
      </c>
      <c r="C9" s="62">
        <v>148847.83333333323</v>
      </c>
      <c r="D9" s="62">
        <v>150087.41666666642</v>
      </c>
      <c r="E9" s="62">
        <v>162928.50000000012</v>
      </c>
      <c r="F9" s="62">
        <v>176295.91666666677</v>
      </c>
      <c r="G9" s="62">
        <v>177518.50000000035</v>
      </c>
      <c r="H9" s="62">
        <f t="shared" si="0"/>
        <v>1222.5833333335759</v>
      </c>
      <c r="I9" s="61">
        <f t="shared" si="1"/>
        <v>6.9348363617813824E-3</v>
      </c>
    </row>
    <row r="10" spans="2:9" ht="20.45" customHeight="1" x14ac:dyDescent="0.25">
      <c r="B10" s="63" t="s">
        <v>126</v>
      </c>
      <c r="C10" s="62">
        <v>327674.41666666535</v>
      </c>
      <c r="D10" s="62">
        <v>324002.08333333262</v>
      </c>
      <c r="E10" s="62">
        <v>330206.4166666668</v>
      </c>
      <c r="F10" s="62">
        <v>328835.58333333471</v>
      </c>
      <c r="G10" s="62">
        <v>325090.58333333314</v>
      </c>
      <c r="H10" s="62">
        <f t="shared" si="0"/>
        <v>-3745.0000000015716</v>
      </c>
      <c r="I10" s="61">
        <f t="shared" si="1"/>
        <v>-1.138867017382772E-2</v>
      </c>
    </row>
    <row r="11" spans="2:9" ht="37.5" customHeight="1" x14ac:dyDescent="0.25">
      <c r="B11" s="63" t="s">
        <v>125</v>
      </c>
      <c r="C11" s="62">
        <v>196328.49999999933</v>
      </c>
      <c r="D11" s="62">
        <v>189771.49999999985</v>
      </c>
      <c r="E11" s="62">
        <v>191426.4166666664</v>
      </c>
      <c r="F11" s="62">
        <v>197107.33333333276</v>
      </c>
      <c r="G11" s="62">
        <v>198426.16666666622</v>
      </c>
      <c r="H11" s="62">
        <f t="shared" si="0"/>
        <v>1318.8333333334594</v>
      </c>
      <c r="I11" s="61">
        <f t="shared" si="1"/>
        <v>6.6909399616459364E-3</v>
      </c>
    </row>
    <row r="12" spans="2:9" ht="20.45" customHeight="1" x14ac:dyDescent="0.25">
      <c r="B12" s="63" t="s">
        <v>69</v>
      </c>
      <c r="C12" s="62">
        <v>50780.249999999658</v>
      </c>
      <c r="D12" s="62">
        <v>49833.416666666468</v>
      </c>
      <c r="E12" s="62">
        <v>50668.499999999643</v>
      </c>
      <c r="F12" s="62">
        <v>50984.833333333219</v>
      </c>
      <c r="G12" s="62">
        <v>51153.666666666417</v>
      </c>
      <c r="H12" s="62">
        <f t="shared" si="0"/>
        <v>168.83333333319752</v>
      </c>
      <c r="I12" s="61">
        <f t="shared" si="1"/>
        <v>3.3114422916591391E-3</v>
      </c>
    </row>
    <row r="13" spans="2:9" ht="37.5" customHeight="1" x14ac:dyDescent="0.25">
      <c r="B13" s="63" t="s">
        <v>124</v>
      </c>
      <c r="C13" s="62">
        <v>34961.916666666621</v>
      </c>
      <c r="D13" s="62">
        <v>35212.333333333343</v>
      </c>
      <c r="E13" s="62">
        <v>36379.166666666686</v>
      </c>
      <c r="F13" s="62">
        <v>37255.166666666686</v>
      </c>
      <c r="G13" s="62">
        <v>37438.333333333256</v>
      </c>
      <c r="H13" s="62">
        <f t="shared" si="0"/>
        <v>183.16666666656965</v>
      </c>
      <c r="I13" s="61">
        <f t="shared" si="1"/>
        <v>4.9165440140268579E-3</v>
      </c>
    </row>
    <row r="14" spans="2:9" ht="63" customHeight="1" x14ac:dyDescent="0.25">
      <c r="B14" s="63" t="s">
        <v>123</v>
      </c>
      <c r="C14" s="62">
        <v>211681.16666666517</v>
      </c>
      <c r="D14" s="62">
        <v>209413.58333333171</v>
      </c>
      <c r="E14" s="62">
        <v>213700.83333333122</v>
      </c>
      <c r="F14" s="62">
        <v>216562.83333333198</v>
      </c>
      <c r="G14" s="62">
        <v>217722.24999999761</v>
      </c>
      <c r="H14" s="62">
        <f t="shared" si="0"/>
        <v>1159.4166666656383</v>
      </c>
      <c r="I14" s="61">
        <f t="shared" si="1"/>
        <v>5.3537195132697946E-3</v>
      </c>
    </row>
    <row r="15" spans="2:9" ht="29.25" customHeight="1" x14ac:dyDescent="0.25">
      <c r="B15" s="63" t="s">
        <v>122</v>
      </c>
      <c r="C15" s="62">
        <v>93042.666666667006</v>
      </c>
      <c r="D15" s="62">
        <v>93010.333333333809</v>
      </c>
      <c r="E15" s="62">
        <v>94595.833333333721</v>
      </c>
      <c r="F15" s="62">
        <v>95353.16666666721</v>
      </c>
      <c r="G15" s="62">
        <v>95907.500000000757</v>
      </c>
      <c r="H15" s="62">
        <f t="shared" si="0"/>
        <v>554.33333333354676</v>
      </c>
      <c r="I15" s="61">
        <f t="shared" si="1"/>
        <v>5.8134758677850229E-3</v>
      </c>
    </row>
    <row r="16" spans="2:9" ht="20.45" customHeight="1" x14ac:dyDescent="0.25">
      <c r="B16" s="63" t="s">
        <v>121</v>
      </c>
      <c r="C16" s="62">
        <v>148630.66666666657</v>
      </c>
      <c r="D16" s="62">
        <v>149057.58333333296</v>
      </c>
      <c r="E16" s="62">
        <v>150613.74999999997</v>
      </c>
      <c r="F16" s="62">
        <v>151404.66666666674</v>
      </c>
      <c r="G16" s="62">
        <v>152013.16666666654</v>
      </c>
      <c r="H16" s="62">
        <f t="shared" si="0"/>
        <v>608.49999999979627</v>
      </c>
      <c r="I16" s="61">
        <f t="shared" si="1"/>
        <v>4.0190306771683559E-3</v>
      </c>
    </row>
    <row r="17" spans="2:10" ht="17.25" x14ac:dyDescent="0.25">
      <c r="B17" s="67" t="s">
        <v>110</v>
      </c>
      <c r="C17" s="66">
        <f>SUM(C7:C16)</f>
        <v>1562842.6666666549</v>
      </c>
      <c r="D17" s="66">
        <f>SUM(D7:D16)</f>
        <v>1546853.2499999891</v>
      </c>
      <c r="E17" s="66">
        <f>SUM(E7:E16)</f>
        <v>1578662.3333333244</v>
      </c>
      <c r="F17" s="66">
        <f>SUM(F7:F16)</f>
        <v>1596800.4166666619</v>
      </c>
      <c r="G17" s="66">
        <f>SUM(G7:G16)</f>
        <v>1592529.2499999907</v>
      </c>
      <c r="H17" s="65">
        <f t="shared" si="0"/>
        <v>-4271.1666666711681</v>
      </c>
      <c r="I17" s="64">
        <f t="shared" si="1"/>
        <v>-2.6748281263523355E-3</v>
      </c>
    </row>
    <row r="18" spans="2:10" ht="20.45" customHeight="1" x14ac:dyDescent="0.25">
      <c r="B18" s="63" t="s">
        <v>120</v>
      </c>
      <c r="C18" s="62">
        <v>12940</v>
      </c>
      <c r="D18" s="62">
        <v>12732</v>
      </c>
      <c r="E18" s="62">
        <v>12836</v>
      </c>
      <c r="F18" s="62">
        <v>12736</v>
      </c>
      <c r="G18" s="62">
        <v>12428</v>
      </c>
      <c r="H18" s="62">
        <f t="shared" si="0"/>
        <v>-308</v>
      </c>
      <c r="I18" s="61">
        <f t="shared" si="1"/>
        <v>-2.418341708542715E-2</v>
      </c>
    </row>
    <row r="19" spans="2:10" ht="21" customHeight="1" x14ac:dyDescent="0.25">
      <c r="B19" s="176" t="s">
        <v>129</v>
      </c>
      <c r="C19" s="177"/>
      <c r="D19" s="177"/>
      <c r="E19" s="177"/>
      <c r="F19" s="177"/>
      <c r="G19" s="177"/>
      <c r="H19" s="177"/>
      <c r="I19" s="178"/>
    </row>
    <row r="20" spans="2:10" ht="20.45" customHeight="1" x14ac:dyDescent="0.25">
      <c r="B20" s="63" t="s">
        <v>128</v>
      </c>
      <c r="C20" s="62">
        <v>164118</v>
      </c>
      <c r="D20" s="62">
        <v>163467</v>
      </c>
      <c r="E20" s="62">
        <v>160590</v>
      </c>
      <c r="F20" s="62">
        <v>155643</v>
      </c>
      <c r="G20" s="62">
        <v>150079</v>
      </c>
      <c r="H20" s="62">
        <f t="shared" ref="H20:H30" si="2">+G20-F20</f>
        <v>-5564</v>
      </c>
      <c r="I20" s="61">
        <f t="shared" ref="I20:I30" si="3">+G20/F20-1</f>
        <v>-3.5748475678315073E-2</v>
      </c>
    </row>
    <row r="21" spans="2:10" ht="20.45" customHeight="1" x14ac:dyDescent="0.25">
      <c r="B21" s="63" t="s">
        <v>127</v>
      </c>
      <c r="C21" s="62">
        <v>264166</v>
      </c>
      <c r="D21" s="62">
        <v>256714</v>
      </c>
      <c r="E21" s="62">
        <v>256059</v>
      </c>
      <c r="F21" s="62">
        <v>253685</v>
      </c>
      <c r="G21" s="62">
        <v>249089</v>
      </c>
      <c r="H21" s="62">
        <f t="shared" si="2"/>
        <v>-4596</v>
      </c>
      <c r="I21" s="61">
        <f t="shared" si="3"/>
        <v>-1.8116956067564138E-2</v>
      </c>
    </row>
    <row r="22" spans="2:10" ht="20.45" customHeight="1" x14ac:dyDescent="0.25">
      <c r="B22" s="63" t="s">
        <v>68</v>
      </c>
      <c r="C22" s="62">
        <v>179276</v>
      </c>
      <c r="D22" s="62">
        <v>176682</v>
      </c>
      <c r="E22" s="62">
        <v>193114</v>
      </c>
      <c r="F22" s="62">
        <v>204713</v>
      </c>
      <c r="G22" s="62">
        <v>205659</v>
      </c>
      <c r="H22" s="62">
        <f t="shared" si="2"/>
        <v>946</v>
      </c>
      <c r="I22" s="61">
        <f t="shared" si="3"/>
        <v>4.6211036915095871E-3</v>
      </c>
    </row>
    <row r="23" spans="2:10" ht="20.45" customHeight="1" x14ac:dyDescent="0.25">
      <c r="B23" s="63" t="s">
        <v>126</v>
      </c>
      <c r="C23" s="62">
        <v>369828</v>
      </c>
      <c r="D23" s="62">
        <v>360598</v>
      </c>
      <c r="E23" s="62">
        <v>365444</v>
      </c>
      <c r="F23" s="62">
        <v>364848</v>
      </c>
      <c r="G23" s="62">
        <v>359636</v>
      </c>
      <c r="H23" s="62">
        <f t="shared" si="2"/>
        <v>-5212</v>
      </c>
      <c r="I23" s="61">
        <f t="shared" si="3"/>
        <v>-1.4285401043722334E-2</v>
      </c>
    </row>
    <row r="24" spans="2:10" ht="35.1" customHeight="1" x14ac:dyDescent="0.25">
      <c r="B24" s="63" t="s">
        <v>125</v>
      </c>
      <c r="C24" s="62">
        <v>240126</v>
      </c>
      <c r="D24" s="62">
        <v>230961</v>
      </c>
      <c r="E24" s="62">
        <v>232590</v>
      </c>
      <c r="F24" s="62">
        <v>237626</v>
      </c>
      <c r="G24" s="62">
        <v>238110</v>
      </c>
      <c r="H24" s="62">
        <f t="shared" si="2"/>
        <v>484</v>
      </c>
      <c r="I24" s="61">
        <f t="shared" si="3"/>
        <v>2.0368141533333439E-3</v>
      </c>
    </row>
    <row r="25" spans="2:10" ht="20.45" customHeight="1" x14ac:dyDescent="0.25">
      <c r="B25" s="63" t="s">
        <v>69</v>
      </c>
      <c r="C25" s="62">
        <v>57282</v>
      </c>
      <c r="D25" s="62">
        <v>55501</v>
      </c>
      <c r="E25" s="62">
        <v>56226</v>
      </c>
      <c r="F25" s="62">
        <v>56849</v>
      </c>
      <c r="G25" s="62">
        <v>57031</v>
      </c>
      <c r="H25" s="62">
        <f t="shared" si="2"/>
        <v>182</v>
      </c>
      <c r="I25" s="61">
        <f t="shared" si="3"/>
        <v>3.2014635261834457E-3</v>
      </c>
    </row>
    <row r="26" spans="2:10" ht="35.1" customHeight="1" x14ac:dyDescent="0.25">
      <c r="B26" s="63" t="s">
        <v>124</v>
      </c>
      <c r="C26" s="62">
        <v>38493</v>
      </c>
      <c r="D26" s="62">
        <v>38297</v>
      </c>
      <c r="E26" s="62">
        <v>39730</v>
      </c>
      <c r="F26" s="62">
        <v>40645</v>
      </c>
      <c r="G26" s="62">
        <v>40766</v>
      </c>
      <c r="H26" s="62">
        <f t="shared" si="2"/>
        <v>121</v>
      </c>
      <c r="I26" s="61">
        <f t="shared" si="3"/>
        <v>2.976995940460192E-3</v>
      </c>
    </row>
    <row r="27" spans="2:10" ht="35.1" customHeight="1" x14ac:dyDescent="0.25">
      <c r="B27" s="63" t="s">
        <v>123</v>
      </c>
      <c r="C27" s="62">
        <v>238359</v>
      </c>
      <c r="D27" s="62">
        <v>233754</v>
      </c>
      <c r="E27" s="62">
        <v>238549</v>
      </c>
      <c r="F27" s="62">
        <v>242460</v>
      </c>
      <c r="G27" s="62">
        <v>243547</v>
      </c>
      <c r="H27" s="62">
        <f t="shared" si="2"/>
        <v>1087</v>
      </c>
      <c r="I27" s="61">
        <f t="shared" si="3"/>
        <v>4.4832137259753768E-3</v>
      </c>
    </row>
    <row r="28" spans="2:10" ht="37.5" customHeight="1" x14ac:dyDescent="0.25">
      <c r="B28" s="63" t="s">
        <v>122</v>
      </c>
      <c r="C28" s="62">
        <v>100886</v>
      </c>
      <c r="D28" s="62">
        <v>100667</v>
      </c>
      <c r="E28" s="62">
        <v>102790</v>
      </c>
      <c r="F28" s="62">
        <v>104156</v>
      </c>
      <c r="G28" s="62">
        <v>104276</v>
      </c>
      <c r="H28" s="62">
        <f t="shared" si="2"/>
        <v>120</v>
      </c>
      <c r="I28" s="61">
        <f t="shared" si="3"/>
        <v>1.152117976880751E-3</v>
      </c>
    </row>
    <row r="29" spans="2:10" ht="20.45" customHeight="1" x14ac:dyDescent="0.25">
      <c r="B29" s="63" t="s">
        <v>121</v>
      </c>
      <c r="C29" s="62">
        <v>164873</v>
      </c>
      <c r="D29" s="62">
        <v>163923</v>
      </c>
      <c r="E29" s="62">
        <v>165166</v>
      </c>
      <c r="F29" s="62">
        <v>167005</v>
      </c>
      <c r="G29" s="62">
        <v>167487</v>
      </c>
      <c r="H29" s="62">
        <f t="shared" si="2"/>
        <v>482</v>
      </c>
      <c r="I29" s="61">
        <f t="shared" si="3"/>
        <v>2.8861411334990539E-3</v>
      </c>
    </row>
    <row r="30" spans="2:10" ht="17.25" x14ac:dyDescent="0.25">
      <c r="B30" s="67" t="s">
        <v>110</v>
      </c>
      <c r="C30" s="66">
        <f>SUM(C20:C29)</f>
        <v>1817407</v>
      </c>
      <c r="D30" s="66">
        <f>SUM(D20:D29)</f>
        <v>1780564</v>
      </c>
      <c r="E30" s="66">
        <f>SUM(E20:E29)</f>
        <v>1810258</v>
      </c>
      <c r="F30" s="66">
        <f>SUM(F20:F29)</f>
        <v>1827630</v>
      </c>
      <c r="G30" s="66">
        <f>SUM(G20:G29)</f>
        <v>1815680</v>
      </c>
      <c r="H30" s="65">
        <f t="shared" si="2"/>
        <v>-11950</v>
      </c>
      <c r="I30" s="64">
        <f t="shared" si="3"/>
        <v>-6.5385225674781111E-3</v>
      </c>
    </row>
    <row r="31" spans="2:10" ht="20.45" customHeight="1" x14ac:dyDescent="0.25">
      <c r="B31" s="63" t="s">
        <v>120</v>
      </c>
      <c r="C31" s="62">
        <v>12917</v>
      </c>
      <c r="D31" s="62">
        <v>12659</v>
      </c>
      <c r="E31" s="62">
        <v>12767</v>
      </c>
      <c r="F31" s="62">
        <v>12671</v>
      </c>
      <c r="G31" s="62">
        <v>12426</v>
      </c>
      <c r="H31" s="62">
        <v>-245</v>
      </c>
      <c r="I31" s="61">
        <v>-1.9E-2</v>
      </c>
      <c r="J31" s="60"/>
    </row>
    <row r="32" spans="2:10" ht="15.75" x14ac:dyDescent="0.3">
      <c r="B32" s="104" t="s">
        <v>119</v>
      </c>
      <c r="C32" s="105"/>
      <c r="D32" s="105"/>
      <c r="E32" s="105"/>
      <c r="F32" s="105"/>
      <c r="G32" s="105"/>
      <c r="H32" s="105"/>
      <c r="I32" s="105"/>
    </row>
    <row r="33" spans="2:9" ht="15.75" x14ac:dyDescent="0.3">
      <c r="B33" s="104" t="s">
        <v>118</v>
      </c>
      <c r="C33" s="105"/>
      <c r="D33" s="105"/>
      <c r="E33" s="105"/>
      <c r="F33" s="105"/>
      <c r="G33" s="105"/>
      <c r="H33" s="105"/>
      <c r="I33" s="105"/>
    </row>
    <row r="34" spans="2:9" ht="15.75" x14ac:dyDescent="0.3">
      <c r="B34" s="104" t="s">
        <v>117</v>
      </c>
      <c r="C34" s="105"/>
      <c r="D34" s="105"/>
      <c r="E34" s="105"/>
      <c r="F34" s="105"/>
      <c r="G34" s="105"/>
      <c r="H34" s="105"/>
      <c r="I34" s="105"/>
    </row>
    <row r="35" spans="2:9" ht="17.25" x14ac:dyDescent="0.4">
      <c r="B35" s="58"/>
      <c r="C35" s="58"/>
      <c r="D35" s="58"/>
      <c r="E35" s="58"/>
      <c r="F35" s="58"/>
      <c r="G35" s="58"/>
      <c r="H35" s="58"/>
      <c r="I35" s="58"/>
    </row>
    <row r="36" spans="2:9" ht="17.25" x14ac:dyDescent="0.4">
      <c r="C36" s="58"/>
      <c r="D36" s="58"/>
      <c r="E36" s="58"/>
      <c r="F36" s="58"/>
      <c r="G36" s="58"/>
      <c r="H36" s="58"/>
      <c r="I36" s="58"/>
    </row>
  </sheetData>
  <mergeCells count="5">
    <mergeCell ref="B3:I3"/>
    <mergeCell ref="C4:G4"/>
    <mergeCell ref="H4:I4"/>
    <mergeCell ref="B6:I6"/>
    <mergeCell ref="B19:I19"/>
  </mergeCells>
  <pageMargins left="0.70866141732283472" right="0.70866141732283472" top="0.74803149606299213" bottom="0.74803149606299213" header="0.31496062992125984" footer="0.31496062992125984"/>
  <pageSetup paperSize="9" scale="7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181FB-1B4D-48C9-BE0E-AEFFEFF9AC48}">
  <sheetPr>
    <pageSetUpPr fitToPage="1"/>
  </sheetPr>
  <dimension ref="B3:L33"/>
  <sheetViews>
    <sheetView topLeftCell="A21" zoomScaleNormal="100" workbookViewId="0"/>
  </sheetViews>
  <sheetFormatPr defaultRowHeight="15" x14ac:dyDescent="0.25"/>
  <cols>
    <col min="2" max="2" width="31.42578125" customWidth="1"/>
    <col min="3" max="3" width="13" customWidth="1"/>
    <col min="4" max="4" width="12.140625" customWidth="1"/>
    <col min="5" max="5" width="13.42578125" customWidth="1"/>
    <col min="6" max="7" width="11.85546875" customWidth="1"/>
    <col min="8" max="8" width="12.140625" customWidth="1"/>
    <col min="9" max="9" width="11.5703125" customWidth="1"/>
    <col min="10" max="11" width="12.140625" customWidth="1"/>
    <col min="12" max="12" width="13.42578125" customWidth="1"/>
  </cols>
  <sheetData>
    <row r="3" spans="2:12" ht="35.1" customHeight="1" x14ac:dyDescent="0.25">
      <c r="B3" s="133" t="s">
        <v>159</v>
      </c>
      <c r="C3" s="133"/>
      <c r="D3" s="133"/>
      <c r="E3" s="133"/>
      <c r="F3" s="133"/>
      <c r="G3" s="133"/>
      <c r="H3" s="133"/>
      <c r="I3" s="133"/>
      <c r="J3" s="133"/>
      <c r="K3" s="133"/>
      <c r="L3" s="133"/>
    </row>
    <row r="4" spans="2:12" ht="17.45" customHeight="1" x14ac:dyDescent="0.25">
      <c r="B4" s="136"/>
      <c r="C4" s="134" t="s">
        <v>158</v>
      </c>
      <c r="D4" s="134"/>
      <c r="E4" s="134"/>
      <c r="F4" s="134"/>
      <c r="G4" s="135"/>
      <c r="H4" s="136" t="s">
        <v>157</v>
      </c>
      <c r="I4" s="136"/>
      <c r="J4" s="136"/>
      <c r="K4" s="136"/>
      <c r="L4" s="136"/>
    </row>
    <row r="5" spans="2:12" ht="17.25" x14ac:dyDescent="0.25">
      <c r="B5" s="136"/>
      <c r="C5" s="68">
        <v>2019</v>
      </c>
      <c r="D5" s="68">
        <v>2020</v>
      </c>
      <c r="E5" s="68">
        <v>2021</v>
      </c>
      <c r="F5" s="68">
        <v>2022</v>
      </c>
      <c r="G5" s="68" t="s">
        <v>95</v>
      </c>
      <c r="H5" s="68">
        <v>2019</v>
      </c>
      <c r="I5" s="68">
        <v>2020</v>
      </c>
      <c r="J5" s="68">
        <v>2021</v>
      </c>
      <c r="K5" s="68">
        <v>2022</v>
      </c>
      <c r="L5" s="68" t="s">
        <v>95</v>
      </c>
    </row>
    <row r="6" spans="2:12" ht="25.5" customHeight="1" x14ac:dyDescent="0.25">
      <c r="B6" s="70" t="s">
        <v>156</v>
      </c>
      <c r="C6" s="78">
        <f t="shared" ref="C6:L6" si="0">SUM(C7:C15)</f>
        <v>1653289</v>
      </c>
      <c r="D6" s="78">
        <f t="shared" si="0"/>
        <v>1617097</v>
      </c>
      <c r="E6" s="78">
        <f t="shared" si="0"/>
        <v>1649668</v>
      </c>
      <c r="F6" s="78">
        <f t="shared" si="0"/>
        <v>1671987</v>
      </c>
      <c r="G6" s="78">
        <f t="shared" si="0"/>
        <v>1665601</v>
      </c>
      <c r="H6" s="78">
        <f t="shared" si="0"/>
        <v>1232823</v>
      </c>
      <c r="I6" s="78">
        <f t="shared" si="0"/>
        <v>1247139</v>
      </c>
      <c r="J6" s="78">
        <f t="shared" si="0"/>
        <v>1268116</v>
      </c>
      <c r="K6" s="78">
        <f t="shared" si="0"/>
        <v>1276146</v>
      </c>
      <c r="L6" s="78">
        <f t="shared" si="0"/>
        <v>1276776</v>
      </c>
    </row>
    <row r="7" spans="2:12" ht="22.5" customHeight="1" x14ac:dyDescent="0.25">
      <c r="B7" s="73" t="s">
        <v>155</v>
      </c>
      <c r="C7" s="75">
        <v>264166</v>
      </c>
      <c r="D7" s="75">
        <v>256714</v>
      </c>
      <c r="E7" s="75">
        <v>256059</v>
      </c>
      <c r="F7" s="75">
        <v>253685</v>
      </c>
      <c r="G7" s="75">
        <v>249089</v>
      </c>
      <c r="H7" s="75">
        <v>220539</v>
      </c>
      <c r="I7" s="75">
        <v>220668</v>
      </c>
      <c r="J7" s="75">
        <v>219436</v>
      </c>
      <c r="K7" s="75">
        <v>216360</v>
      </c>
      <c r="L7" s="75">
        <v>213523</v>
      </c>
    </row>
    <row r="8" spans="2:12" ht="22.5" customHeight="1" x14ac:dyDescent="0.25">
      <c r="B8" s="73" t="s">
        <v>154</v>
      </c>
      <c r="C8" s="75">
        <v>179276</v>
      </c>
      <c r="D8" s="75">
        <v>176682</v>
      </c>
      <c r="E8" s="75">
        <v>193114</v>
      </c>
      <c r="F8" s="75">
        <v>204713</v>
      </c>
      <c r="G8" s="75">
        <v>205659</v>
      </c>
      <c r="H8" s="75">
        <v>117007</v>
      </c>
      <c r="I8" s="75">
        <v>123652</v>
      </c>
      <c r="J8" s="75">
        <v>130522</v>
      </c>
      <c r="K8" s="75">
        <v>143101</v>
      </c>
      <c r="L8" s="75">
        <v>145868</v>
      </c>
    </row>
    <row r="9" spans="2:12" ht="22.5" customHeight="1" x14ac:dyDescent="0.25">
      <c r="B9" s="73" t="s">
        <v>153</v>
      </c>
      <c r="C9" s="75">
        <v>369828</v>
      </c>
      <c r="D9" s="75">
        <v>360598</v>
      </c>
      <c r="E9" s="75">
        <v>365444</v>
      </c>
      <c r="F9" s="75">
        <v>364848</v>
      </c>
      <c r="G9" s="75">
        <v>359636</v>
      </c>
      <c r="H9" s="75">
        <v>281004</v>
      </c>
      <c r="I9" s="75">
        <v>284217</v>
      </c>
      <c r="J9" s="75">
        <v>289932</v>
      </c>
      <c r="K9" s="75">
        <v>287122</v>
      </c>
      <c r="L9" s="75">
        <v>284088</v>
      </c>
    </row>
    <row r="10" spans="2:12" ht="37.5" customHeight="1" x14ac:dyDescent="0.25">
      <c r="B10" s="73" t="s">
        <v>152</v>
      </c>
      <c r="C10" s="75">
        <v>240126</v>
      </c>
      <c r="D10" s="75">
        <v>230961</v>
      </c>
      <c r="E10" s="75">
        <v>232590</v>
      </c>
      <c r="F10" s="75">
        <v>237626</v>
      </c>
      <c r="G10" s="75">
        <v>238110</v>
      </c>
      <c r="H10" s="75">
        <v>143602</v>
      </c>
      <c r="I10" s="75">
        <v>143786</v>
      </c>
      <c r="J10" s="75">
        <v>146148</v>
      </c>
      <c r="K10" s="75">
        <v>147149</v>
      </c>
      <c r="L10" s="75">
        <v>148871</v>
      </c>
    </row>
    <row r="11" spans="2:12" ht="22.5" customHeight="1" x14ac:dyDescent="0.25">
      <c r="B11" s="73" t="s">
        <v>151</v>
      </c>
      <c r="C11" s="75">
        <v>57282</v>
      </c>
      <c r="D11" s="75">
        <v>55501</v>
      </c>
      <c r="E11" s="75">
        <v>56226</v>
      </c>
      <c r="F11" s="75">
        <v>56849</v>
      </c>
      <c r="G11" s="75">
        <v>57031</v>
      </c>
      <c r="H11" s="75">
        <v>43202</v>
      </c>
      <c r="I11" s="75">
        <v>43493</v>
      </c>
      <c r="J11" s="75">
        <v>44228</v>
      </c>
      <c r="K11" s="75">
        <v>44112</v>
      </c>
      <c r="L11" s="75">
        <v>43799</v>
      </c>
    </row>
    <row r="12" spans="2:12" ht="39" customHeight="1" x14ac:dyDescent="0.25">
      <c r="B12" s="73" t="s">
        <v>150</v>
      </c>
      <c r="C12" s="75">
        <v>38493</v>
      </c>
      <c r="D12" s="75">
        <v>38297</v>
      </c>
      <c r="E12" s="75">
        <v>39730</v>
      </c>
      <c r="F12" s="75">
        <v>40645</v>
      </c>
      <c r="G12" s="75">
        <v>40766</v>
      </c>
      <c r="H12" s="75">
        <v>30875</v>
      </c>
      <c r="I12" s="75">
        <v>31829</v>
      </c>
      <c r="J12" s="75">
        <v>32550</v>
      </c>
      <c r="K12" s="75">
        <v>33189</v>
      </c>
      <c r="L12" s="75">
        <v>33445</v>
      </c>
    </row>
    <row r="13" spans="2:12" ht="48" customHeight="1" x14ac:dyDescent="0.25">
      <c r="B13" s="73" t="s">
        <v>149</v>
      </c>
      <c r="C13" s="75">
        <v>238359</v>
      </c>
      <c r="D13" s="75">
        <v>233754</v>
      </c>
      <c r="E13" s="75">
        <v>238549</v>
      </c>
      <c r="F13" s="75">
        <v>242460</v>
      </c>
      <c r="G13" s="75">
        <v>243547</v>
      </c>
      <c r="H13" s="75">
        <v>182649</v>
      </c>
      <c r="I13" s="75">
        <v>184228</v>
      </c>
      <c r="J13" s="75">
        <v>186840</v>
      </c>
      <c r="K13" s="75">
        <v>187190</v>
      </c>
      <c r="L13" s="75">
        <v>188158</v>
      </c>
    </row>
    <row r="14" spans="2:12" ht="35.1" customHeight="1" x14ac:dyDescent="0.25">
      <c r="B14" s="73" t="s">
        <v>148</v>
      </c>
      <c r="C14" s="75">
        <v>100886</v>
      </c>
      <c r="D14" s="75">
        <v>100667</v>
      </c>
      <c r="E14" s="75">
        <v>102790</v>
      </c>
      <c r="F14" s="75">
        <v>104156</v>
      </c>
      <c r="G14" s="75">
        <v>104276</v>
      </c>
      <c r="H14" s="75">
        <v>84606</v>
      </c>
      <c r="I14" s="75">
        <v>84521</v>
      </c>
      <c r="J14" s="75">
        <v>85681</v>
      </c>
      <c r="K14" s="75">
        <v>85793</v>
      </c>
      <c r="L14" s="75">
        <v>86470</v>
      </c>
    </row>
    <row r="15" spans="2:12" ht="39.950000000000003" customHeight="1" x14ac:dyDescent="0.25">
      <c r="B15" s="73" t="s">
        <v>147</v>
      </c>
      <c r="C15" s="75">
        <v>164873</v>
      </c>
      <c r="D15" s="75">
        <v>163923</v>
      </c>
      <c r="E15" s="75">
        <v>165166</v>
      </c>
      <c r="F15" s="75">
        <v>167005</v>
      </c>
      <c r="G15" s="75">
        <v>167487</v>
      </c>
      <c r="H15" s="75">
        <v>129339</v>
      </c>
      <c r="I15" s="75">
        <v>130745</v>
      </c>
      <c r="J15" s="75">
        <v>132779</v>
      </c>
      <c r="K15" s="75">
        <v>132130</v>
      </c>
      <c r="L15" s="75">
        <v>132554</v>
      </c>
    </row>
    <row r="16" spans="2:12" ht="17.25" x14ac:dyDescent="0.25">
      <c r="B16" s="70"/>
      <c r="C16" s="77"/>
      <c r="D16" s="77"/>
      <c r="E16" s="77"/>
      <c r="F16" s="77"/>
      <c r="G16" s="77"/>
      <c r="H16" s="76"/>
      <c r="I16" s="76"/>
      <c r="J16" s="76"/>
      <c r="K16" s="76"/>
      <c r="L16" s="76"/>
    </row>
    <row r="17" spans="2:12" ht="22.5" customHeight="1" x14ac:dyDescent="0.25">
      <c r="B17" s="73" t="s">
        <v>146</v>
      </c>
      <c r="C17" s="75">
        <v>1535279</v>
      </c>
      <c r="D17" s="75">
        <v>1504111</v>
      </c>
      <c r="E17" s="75">
        <v>1532616</v>
      </c>
      <c r="F17" s="75">
        <v>1546843</v>
      </c>
      <c r="G17" s="75">
        <v>1535354</v>
      </c>
      <c r="H17" s="75">
        <v>1124028</v>
      </c>
      <c r="I17" s="75">
        <v>1140689</v>
      </c>
      <c r="J17" s="75">
        <v>1158248</v>
      </c>
      <c r="K17" s="75">
        <v>1158883</v>
      </c>
      <c r="L17" s="75">
        <v>1155640</v>
      </c>
    </row>
    <row r="18" spans="2:12" ht="22.5" customHeight="1" x14ac:dyDescent="0.25">
      <c r="B18" s="73" t="s">
        <v>145</v>
      </c>
      <c r="C18" s="75">
        <v>103861</v>
      </c>
      <c r="D18" s="75">
        <v>99097</v>
      </c>
      <c r="E18" s="75">
        <v>102765</v>
      </c>
      <c r="F18" s="75">
        <v>110082</v>
      </c>
      <c r="G18" s="75">
        <v>114631</v>
      </c>
      <c r="H18" s="75">
        <v>95153</v>
      </c>
      <c r="I18" s="75">
        <v>92944</v>
      </c>
      <c r="J18" s="75">
        <v>95960</v>
      </c>
      <c r="K18" s="75">
        <v>102603</v>
      </c>
      <c r="L18" s="75">
        <v>106045</v>
      </c>
    </row>
    <row r="19" spans="2:12" ht="22.5" customHeight="1" x14ac:dyDescent="0.25">
      <c r="B19" s="73" t="s">
        <v>144</v>
      </c>
      <c r="C19" s="75">
        <v>9513</v>
      </c>
      <c r="D19" s="75">
        <v>9332</v>
      </c>
      <c r="E19" s="75">
        <v>9597</v>
      </c>
      <c r="F19" s="75">
        <v>10178</v>
      </c>
      <c r="G19" s="75">
        <v>10551</v>
      </c>
      <c r="H19" s="75">
        <v>9115</v>
      </c>
      <c r="I19" s="75">
        <v>9013</v>
      </c>
      <c r="J19" s="75">
        <v>9296</v>
      </c>
      <c r="K19" s="75">
        <v>9857</v>
      </c>
      <c r="L19" s="75">
        <v>10141</v>
      </c>
    </row>
    <row r="20" spans="2:12" ht="22.5" customHeight="1" x14ac:dyDescent="0.25">
      <c r="B20" s="73" t="s">
        <v>143</v>
      </c>
      <c r="C20" s="75">
        <v>4636</v>
      </c>
      <c r="D20" s="75">
        <v>4557</v>
      </c>
      <c r="E20" s="75">
        <v>4690</v>
      </c>
      <c r="F20" s="75">
        <v>4884</v>
      </c>
      <c r="G20" s="75">
        <v>5065</v>
      </c>
      <c r="H20" s="75">
        <v>4527</v>
      </c>
      <c r="I20" s="75">
        <v>4493</v>
      </c>
      <c r="J20" s="75">
        <v>4612</v>
      </c>
      <c r="K20" s="75">
        <v>4803</v>
      </c>
      <c r="L20" s="75">
        <v>4950</v>
      </c>
    </row>
    <row r="21" spans="2:12" ht="17.25" x14ac:dyDescent="0.25">
      <c r="B21" s="73"/>
      <c r="C21" s="74"/>
      <c r="D21" s="74"/>
      <c r="E21" s="74"/>
      <c r="F21" s="74"/>
      <c r="G21" s="74"/>
      <c r="H21" s="76"/>
      <c r="I21" s="76"/>
      <c r="J21" s="76"/>
      <c r="K21" s="76"/>
      <c r="L21" s="76"/>
    </row>
    <row r="22" spans="2:12" ht="32.1" customHeight="1" x14ac:dyDescent="0.25">
      <c r="B22" s="70" t="s">
        <v>142</v>
      </c>
      <c r="C22" s="69">
        <f t="shared" ref="C22:L22" si="1">SUM(C23:C26)</f>
        <v>12917</v>
      </c>
      <c r="D22" s="69">
        <f t="shared" si="1"/>
        <v>12659</v>
      </c>
      <c r="E22" s="69">
        <f t="shared" si="1"/>
        <v>12767</v>
      </c>
      <c r="F22" s="69">
        <f t="shared" si="1"/>
        <v>12671</v>
      </c>
      <c r="G22" s="69">
        <f t="shared" si="1"/>
        <v>12426</v>
      </c>
      <c r="H22" s="69">
        <f t="shared" si="1"/>
        <v>12364</v>
      </c>
      <c r="I22" s="69">
        <f t="shared" si="1"/>
        <v>12081</v>
      </c>
      <c r="J22" s="69">
        <f t="shared" si="1"/>
        <v>12338</v>
      </c>
      <c r="K22" s="69">
        <f t="shared" si="1"/>
        <v>12203</v>
      </c>
      <c r="L22" s="69">
        <f t="shared" si="1"/>
        <v>11743</v>
      </c>
    </row>
    <row r="23" spans="2:12" ht="22.5" customHeight="1" x14ac:dyDescent="0.25">
      <c r="B23" s="73" t="s">
        <v>141</v>
      </c>
      <c r="C23" s="75">
        <v>9070</v>
      </c>
      <c r="D23" s="75">
        <v>9022</v>
      </c>
      <c r="E23" s="75">
        <v>9017</v>
      </c>
      <c r="F23" s="75">
        <v>8998</v>
      </c>
      <c r="G23" s="75">
        <v>8973</v>
      </c>
      <c r="H23" s="75">
        <v>8705</v>
      </c>
      <c r="I23" s="75">
        <v>8775</v>
      </c>
      <c r="J23" s="75">
        <v>8805</v>
      </c>
      <c r="K23" s="75">
        <v>8722</v>
      </c>
      <c r="L23" s="75">
        <v>8484</v>
      </c>
    </row>
    <row r="24" spans="2:12" ht="22.5" customHeight="1" x14ac:dyDescent="0.25">
      <c r="B24" s="73" t="s">
        <v>140</v>
      </c>
      <c r="C24" s="75">
        <v>1074</v>
      </c>
      <c r="D24" s="75">
        <v>955</v>
      </c>
      <c r="E24" s="75">
        <v>1000</v>
      </c>
      <c r="F24" s="75">
        <v>986</v>
      </c>
      <c r="G24" s="75">
        <v>923</v>
      </c>
      <c r="H24" s="75">
        <v>987</v>
      </c>
      <c r="I24" s="75">
        <v>720</v>
      </c>
      <c r="J24" s="75">
        <v>881</v>
      </c>
      <c r="K24" s="75">
        <v>893</v>
      </c>
      <c r="L24" s="75">
        <v>840</v>
      </c>
    </row>
    <row r="25" spans="2:12" ht="22.5" customHeight="1" x14ac:dyDescent="0.25">
      <c r="B25" s="73" t="s">
        <v>139</v>
      </c>
      <c r="C25" s="75">
        <v>1123</v>
      </c>
      <c r="D25" s="75">
        <v>1100</v>
      </c>
      <c r="E25" s="75">
        <v>1096</v>
      </c>
      <c r="F25" s="75">
        <v>1073</v>
      </c>
      <c r="G25" s="75">
        <v>1059</v>
      </c>
      <c r="H25" s="75">
        <v>1087</v>
      </c>
      <c r="I25" s="75">
        <v>1067</v>
      </c>
      <c r="J25" s="75">
        <v>1066</v>
      </c>
      <c r="K25" s="75">
        <v>1043</v>
      </c>
      <c r="L25" s="75">
        <v>1021</v>
      </c>
    </row>
    <row r="26" spans="2:12" ht="17.25" x14ac:dyDescent="0.25">
      <c r="B26" s="73" t="s">
        <v>138</v>
      </c>
      <c r="C26" s="74">
        <v>1650</v>
      </c>
      <c r="D26" s="74">
        <v>1582</v>
      </c>
      <c r="E26" s="74">
        <v>1654</v>
      </c>
      <c r="F26" s="74">
        <v>1614</v>
      </c>
      <c r="G26" s="74">
        <v>1471</v>
      </c>
      <c r="H26" s="74">
        <v>1585</v>
      </c>
      <c r="I26" s="74">
        <v>1519</v>
      </c>
      <c r="J26" s="74">
        <v>1586</v>
      </c>
      <c r="K26" s="74">
        <v>1545</v>
      </c>
      <c r="L26" s="74">
        <v>1398</v>
      </c>
    </row>
    <row r="27" spans="2:12" ht="17.25" x14ac:dyDescent="0.4">
      <c r="B27" s="73"/>
      <c r="C27" s="71"/>
      <c r="D27" s="71"/>
      <c r="E27" s="71"/>
      <c r="F27" s="71"/>
      <c r="G27" s="71"/>
      <c r="H27" s="71"/>
      <c r="I27" s="71"/>
      <c r="J27" s="71"/>
      <c r="K27" s="71"/>
      <c r="L27" s="71"/>
    </row>
    <row r="28" spans="2:12" ht="24" customHeight="1" x14ac:dyDescent="0.25">
      <c r="B28" s="70" t="s">
        <v>137</v>
      </c>
      <c r="C28" s="69">
        <v>921949</v>
      </c>
      <c r="D28" s="69">
        <v>1024274</v>
      </c>
      <c r="E28" s="69">
        <v>1051785</v>
      </c>
      <c r="F28" s="69">
        <v>988529</v>
      </c>
      <c r="G28" s="69">
        <v>919576</v>
      </c>
      <c r="H28" s="69">
        <v>612296</v>
      </c>
      <c r="I28" s="69">
        <v>592738</v>
      </c>
      <c r="J28" s="69">
        <v>674485</v>
      </c>
      <c r="K28" s="69">
        <v>619967</v>
      </c>
      <c r="L28" s="69">
        <v>577784</v>
      </c>
    </row>
    <row r="29" spans="2:12" ht="17.25" x14ac:dyDescent="0.4">
      <c r="B29" s="72"/>
      <c r="C29" s="72"/>
      <c r="D29" s="72"/>
      <c r="E29" s="72"/>
      <c r="F29" s="72"/>
      <c r="G29" s="72"/>
      <c r="H29" s="71"/>
      <c r="I29" s="71"/>
      <c r="J29" s="71"/>
      <c r="K29" s="71"/>
      <c r="L29" s="71"/>
    </row>
    <row r="30" spans="2:12" ht="24.6" customHeight="1" x14ac:dyDescent="0.25">
      <c r="B30" s="70" t="s">
        <v>136</v>
      </c>
      <c r="C30" s="69">
        <v>164118</v>
      </c>
      <c r="D30" s="69">
        <v>163467</v>
      </c>
      <c r="E30" s="69">
        <v>160590</v>
      </c>
      <c r="F30" s="69">
        <v>155643</v>
      </c>
      <c r="G30" s="69">
        <v>150079</v>
      </c>
      <c r="H30" s="69">
        <v>75702</v>
      </c>
      <c r="I30" s="69">
        <v>76816</v>
      </c>
      <c r="J30" s="69">
        <v>81661</v>
      </c>
      <c r="K30" s="69">
        <v>79990</v>
      </c>
      <c r="L30" s="69">
        <v>80133</v>
      </c>
    </row>
    <row r="31" spans="2:12" ht="19.5" x14ac:dyDescent="0.45">
      <c r="B31" s="106" t="s">
        <v>119</v>
      </c>
      <c r="C31" s="107"/>
      <c r="D31" s="107"/>
      <c r="E31" s="107"/>
      <c r="F31" s="107"/>
      <c r="G31" s="107"/>
      <c r="H31" s="108"/>
      <c r="I31" s="108"/>
      <c r="J31" s="108"/>
      <c r="K31" s="108"/>
      <c r="L31" s="108"/>
    </row>
    <row r="32" spans="2:12" ht="19.5" x14ac:dyDescent="0.45">
      <c r="B32" s="106" t="s">
        <v>118</v>
      </c>
      <c r="C32" s="107"/>
      <c r="D32" s="107"/>
      <c r="E32" s="107"/>
      <c r="F32" s="107"/>
      <c r="G32" s="107"/>
      <c r="H32" s="108"/>
      <c r="I32" s="108"/>
      <c r="J32" s="108"/>
      <c r="K32" s="108"/>
      <c r="L32" s="108"/>
    </row>
    <row r="33" spans="2:12" ht="19.5" x14ac:dyDescent="0.45">
      <c r="B33" s="106" t="s">
        <v>117</v>
      </c>
      <c r="C33" s="107"/>
      <c r="D33" s="107"/>
      <c r="E33" s="107"/>
      <c r="F33" s="107"/>
      <c r="G33" s="107"/>
      <c r="H33" s="108"/>
      <c r="I33" s="108"/>
      <c r="J33" s="108"/>
      <c r="K33" s="108"/>
      <c r="L33" s="108"/>
    </row>
  </sheetData>
  <mergeCells count="4">
    <mergeCell ref="B3:L3"/>
    <mergeCell ref="B4:B5"/>
    <mergeCell ref="C4:G4"/>
    <mergeCell ref="H4:L4"/>
  </mergeCells>
  <pageMargins left="0.70866141732283472" right="0.70866141732283472" top="0.74803149606299213" bottom="0.74803149606299213" header="0.31496062992125984" footer="0.31496062992125984"/>
  <pageSetup paperSize="9" scale="5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5747D-6FEA-417C-94EE-95B5214B4059}">
  <sheetPr>
    <pageSetUpPr fitToPage="1"/>
  </sheetPr>
  <dimension ref="B3:L11"/>
  <sheetViews>
    <sheetView zoomScaleNormal="100" workbookViewId="0"/>
  </sheetViews>
  <sheetFormatPr defaultRowHeight="15" x14ac:dyDescent="0.25"/>
  <cols>
    <col min="2" max="2" width="20.42578125" customWidth="1"/>
    <col min="3" max="3" width="15.42578125" customWidth="1"/>
    <col min="4" max="6" width="14.5703125" customWidth="1"/>
    <col min="7" max="7" width="12.42578125" customWidth="1"/>
    <col min="8" max="8" width="11" customWidth="1"/>
    <col min="9" max="9" width="13.140625" customWidth="1"/>
    <col min="10" max="10" width="9.140625" customWidth="1"/>
    <col min="11" max="11" width="11.5703125" customWidth="1"/>
    <col min="12" max="12" width="8.5703125" customWidth="1"/>
  </cols>
  <sheetData>
    <row r="3" spans="2:12" ht="37.9" customHeight="1" x14ac:dyDescent="0.25">
      <c r="B3" s="133" t="s">
        <v>170</v>
      </c>
      <c r="C3" s="133"/>
      <c r="D3" s="133"/>
      <c r="E3" s="133"/>
      <c r="F3" s="133"/>
      <c r="G3" s="133"/>
      <c r="H3" s="133"/>
      <c r="I3" s="133"/>
      <c r="J3" s="133"/>
      <c r="K3" s="133"/>
      <c r="L3" s="133"/>
    </row>
    <row r="4" spans="2:12" ht="17.25" x14ac:dyDescent="0.25">
      <c r="B4" s="137" t="s">
        <v>169</v>
      </c>
      <c r="C4" s="138"/>
      <c r="D4" s="138"/>
      <c r="E4" s="138"/>
      <c r="F4" s="138"/>
      <c r="G4" s="139" t="s">
        <v>168</v>
      </c>
      <c r="H4" s="139"/>
      <c r="I4" s="139" t="s">
        <v>167</v>
      </c>
      <c r="J4" s="139"/>
      <c r="K4" s="139" t="s">
        <v>166</v>
      </c>
      <c r="L4" s="139"/>
    </row>
    <row r="5" spans="2:12" ht="17.25" x14ac:dyDescent="0.25">
      <c r="B5" s="137"/>
      <c r="C5" s="86">
        <v>2020</v>
      </c>
      <c r="D5" s="86">
        <v>2021</v>
      </c>
      <c r="E5" s="86">
        <v>2022</v>
      </c>
      <c r="F5" s="86" t="s">
        <v>95</v>
      </c>
      <c r="G5" s="86" t="s">
        <v>165</v>
      </c>
      <c r="H5" s="86" t="s">
        <v>131</v>
      </c>
      <c r="I5" s="86" t="s">
        <v>165</v>
      </c>
      <c r="J5" s="86" t="s">
        <v>131</v>
      </c>
      <c r="K5" s="86" t="s">
        <v>165</v>
      </c>
      <c r="L5" s="86" t="s">
        <v>131</v>
      </c>
    </row>
    <row r="6" spans="2:12" ht="17.25" x14ac:dyDescent="0.4">
      <c r="B6" s="72" t="s">
        <v>164</v>
      </c>
      <c r="C6" s="84">
        <v>80722</v>
      </c>
      <c r="D6" s="84">
        <v>85014</v>
      </c>
      <c r="E6" s="84">
        <v>82826</v>
      </c>
      <c r="F6" s="84">
        <v>82121</v>
      </c>
      <c r="G6" s="84">
        <v>4292</v>
      </c>
      <c r="H6" s="83">
        <v>5.3</v>
      </c>
      <c r="I6" s="84">
        <v>-2188</v>
      </c>
      <c r="J6" s="83">
        <v>-2.6</v>
      </c>
      <c r="K6" s="84">
        <v>-705</v>
      </c>
      <c r="L6" s="83">
        <v>-0.9</v>
      </c>
    </row>
    <row r="7" spans="2:12" ht="17.25" x14ac:dyDescent="0.4">
      <c r="B7" s="72" t="s">
        <v>163</v>
      </c>
      <c r="C7" s="84">
        <v>100710</v>
      </c>
      <c r="D7" s="84">
        <v>106742</v>
      </c>
      <c r="E7" s="84">
        <v>105376</v>
      </c>
      <c r="F7" s="84">
        <v>103343</v>
      </c>
      <c r="G7" s="84">
        <v>6032</v>
      </c>
      <c r="H7" s="85">
        <v>6</v>
      </c>
      <c r="I7" s="84">
        <v>-1366</v>
      </c>
      <c r="J7" s="83">
        <v>-1.3</v>
      </c>
      <c r="K7" s="84">
        <v>-2033</v>
      </c>
      <c r="L7" s="83">
        <v>-1.9</v>
      </c>
    </row>
    <row r="8" spans="2:12" ht="17.25" x14ac:dyDescent="0.4">
      <c r="B8" s="72" t="s">
        <v>162</v>
      </c>
      <c r="C8" s="84">
        <v>121731</v>
      </c>
      <c r="D8" s="84">
        <v>120845</v>
      </c>
      <c r="E8" s="84">
        <v>118673</v>
      </c>
      <c r="F8" s="84">
        <v>115594</v>
      </c>
      <c r="G8" s="84">
        <v>-886</v>
      </c>
      <c r="H8" s="83">
        <v>-0.7</v>
      </c>
      <c r="I8" s="84">
        <v>-2172</v>
      </c>
      <c r="J8" s="83">
        <v>-1.8</v>
      </c>
      <c r="K8" s="84">
        <v>-3079</v>
      </c>
      <c r="L8" s="83">
        <v>-2.6</v>
      </c>
    </row>
    <row r="9" spans="2:12" ht="17.25" x14ac:dyDescent="0.4">
      <c r="B9" s="72" t="s">
        <v>161</v>
      </c>
      <c r="C9" s="84">
        <v>123225</v>
      </c>
      <c r="D9" s="84">
        <v>121294</v>
      </c>
      <c r="E9" s="84">
        <v>117559</v>
      </c>
      <c r="F9" s="84">
        <v>114606</v>
      </c>
      <c r="G9" s="84">
        <v>-1931</v>
      </c>
      <c r="H9" s="83">
        <v>-1.6</v>
      </c>
      <c r="I9" s="84">
        <v>-3735</v>
      </c>
      <c r="J9" s="83">
        <v>-3.1</v>
      </c>
      <c r="K9" s="84">
        <v>-2953</v>
      </c>
      <c r="L9" s="83">
        <v>-2.5</v>
      </c>
    </row>
    <row r="10" spans="2:12" ht="17.25" x14ac:dyDescent="0.4">
      <c r="B10" s="82" t="s">
        <v>160</v>
      </c>
      <c r="C10" s="80">
        <v>106597</v>
      </c>
      <c r="D10" s="81">
        <v>108474</v>
      </c>
      <c r="E10" s="81">
        <v>106108</v>
      </c>
      <c r="F10" s="81">
        <v>103916</v>
      </c>
      <c r="G10" s="80">
        <v>1877</v>
      </c>
      <c r="H10" s="79">
        <v>1.8</v>
      </c>
      <c r="I10" s="80">
        <v>-2366</v>
      </c>
      <c r="J10" s="79">
        <v>-2.2000000000000002</v>
      </c>
      <c r="K10" s="80">
        <v>-2192</v>
      </c>
      <c r="L10" s="79">
        <v>-2.1</v>
      </c>
    </row>
    <row r="11" spans="2:12" ht="15.75" x14ac:dyDescent="0.3">
      <c r="B11" s="59" t="s">
        <v>116</v>
      </c>
      <c r="C11" s="1"/>
      <c r="D11" s="1"/>
      <c r="E11" s="1"/>
      <c r="F11" s="1"/>
      <c r="G11" s="1"/>
      <c r="H11" s="1"/>
      <c r="I11" s="1"/>
      <c r="J11" s="1"/>
    </row>
  </sheetData>
  <mergeCells count="6">
    <mergeCell ref="B3:L3"/>
    <mergeCell ref="B4:B5"/>
    <mergeCell ref="C4:F4"/>
    <mergeCell ref="G4:H4"/>
    <mergeCell ref="I4:J4"/>
    <mergeCell ref="K4:L4"/>
  </mergeCells>
  <pageMargins left="0.7" right="0.7" top="0.75" bottom="0.75" header="0.3" footer="0.3"/>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C3F9D-2424-442F-93C6-AF8FECCCB832}">
  <sheetPr>
    <pageSetUpPr fitToPage="1"/>
  </sheetPr>
  <dimension ref="B3:I23"/>
  <sheetViews>
    <sheetView zoomScaleNormal="100" workbookViewId="0"/>
  </sheetViews>
  <sheetFormatPr defaultColWidth="8.85546875" defaultRowHeight="15" x14ac:dyDescent="0.25"/>
  <cols>
    <col min="1" max="1" width="8.85546875" style="42"/>
    <col min="2" max="2" width="18.42578125" style="42" customWidth="1"/>
    <col min="3" max="9" width="15.5703125" style="42" customWidth="1"/>
    <col min="10" max="16384" width="8.85546875" style="42"/>
  </cols>
  <sheetData>
    <row r="3" spans="2:9" ht="31.5" customHeight="1" x14ac:dyDescent="0.25">
      <c r="B3" s="133" t="s">
        <v>98</v>
      </c>
      <c r="C3" s="133"/>
      <c r="D3" s="133"/>
      <c r="E3" s="133"/>
      <c r="F3" s="133"/>
      <c r="G3" s="133"/>
      <c r="H3" s="133"/>
      <c r="I3" s="133"/>
    </row>
    <row r="4" spans="2:9" ht="17.45" customHeight="1" x14ac:dyDescent="0.25">
      <c r="B4" s="143"/>
      <c r="C4" s="141"/>
      <c r="D4" s="141"/>
      <c r="E4" s="142"/>
      <c r="F4" s="141" t="s">
        <v>0</v>
      </c>
      <c r="G4" s="142"/>
      <c r="H4" s="139" t="s">
        <v>1</v>
      </c>
      <c r="I4" s="139"/>
    </row>
    <row r="5" spans="2:9" ht="17.25" x14ac:dyDescent="0.25">
      <c r="B5" s="143"/>
      <c r="C5" s="41">
        <v>2021</v>
      </c>
      <c r="D5" s="41">
        <v>2022</v>
      </c>
      <c r="E5" s="41" t="s">
        <v>99</v>
      </c>
      <c r="F5" s="41">
        <v>2022</v>
      </c>
      <c r="G5" s="41" t="s">
        <v>99</v>
      </c>
      <c r="H5" s="41">
        <v>2022</v>
      </c>
      <c r="I5" s="41" t="s">
        <v>99</v>
      </c>
    </row>
    <row r="6" spans="2:9" ht="17.25" x14ac:dyDescent="0.25">
      <c r="B6" s="140" t="s">
        <v>2</v>
      </c>
      <c r="C6" s="140"/>
      <c r="D6" s="140"/>
      <c r="E6" s="140"/>
      <c r="F6" s="140"/>
      <c r="G6" s="140"/>
      <c r="H6" s="140"/>
      <c r="I6" s="140"/>
    </row>
    <row r="7" spans="2:9" ht="17.25" x14ac:dyDescent="0.25">
      <c r="B7" s="43" t="s">
        <v>3</v>
      </c>
      <c r="C7" s="44">
        <v>1392886</v>
      </c>
      <c r="D7" s="44">
        <v>1524687</v>
      </c>
      <c r="E7" s="44">
        <v>1575109</v>
      </c>
      <c r="F7" s="45">
        <v>0.10425431598585974</v>
      </c>
      <c r="G7" s="45">
        <v>3.3070394120235824E-2</v>
      </c>
      <c r="H7" s="46">
        <v>0.11252079935094872</v>
      </c>
      <c r="I7" s="46">
        <v>0.11319978490377491</v>
      </c>
    </row>
    <row r="8" spans="2:9" ht="17.25" x14ac:dyDescent="0.25">
      <c r="B8" s="43" t="s">
        <v>4</v>
      </c>
      <c r="C8" s="44">
        <v>4429278</v>
      </c>
      <c r="D8" s="44">
        <v>4542861</v>
      </c>
      <c r="E8" s="44">
        <v>4567893</v>
      </c>
      <c r="F8" s="45">
        <v>3.1026144109773713E-2</v>
      </c>
      <c r="G8" s="45">
        <v>5.5101840007871694E-3</v>
      </c>
      <c r="H8" s="46">
        <v>0.13510847019092154</v>
      </c>
      <c r="I8" s="46">
        <v>0.1420650615064758</v>
      </c>
    </row>
    <row r="9" spans="2:9" ht="17.25" x14ac:dyDescent="0.25">
      <c r="B9" s="43" t="s">
        <v>5</v>
      </c>
      <c r="C9" s="44">
        <v>1101944</v>
      </c>
      <c r="D9" s="44">
        <v>1192635</v>
      </c>
      <c r="E9" s="44">
        <v>1283257</v>
      </c>
      <c r="F9" s="45">
        <v>8.4872449814978546E-2</v>
      </c>
      <c r="G9" s="45">
        <v>7.5984689364306759E-2</v>
      </c>
      <c r="H9" s="46">
        <v>7.5945280827746986E-2</v>
      </c>
      <c r="I9" s="46">
        <v>8.2327234529014803E-2</v>
      </c>
    </row>
    <row r="10" spans="2:9" s="51" customFormat="1" ht="17.25" x14ac:dyDescent="0.25">
      <c r="B10" s="47" t="s">
        <v>110</v>
      </c>
      <c r="C10" s="48">
        <v>6924108</v>
      </c>
      <c r="D10" s="48">
        <v>7260183</v>
      </c>
      <c r="E10" s="48">
        <v>7426259</v>
      </c>
      <c r="F10" s="49">
        <v>5.4305072183224889E-2</v>
      </c>
      <c r="G10" s="49">
        <v>2.2874905494806398E-2</v>
      </c>
      <c r="H10" s="50">
        <v>0.1206461324735203</v>
      </c>
      <c r="I10" s="50">
        <v>0.12562004637866786</v>
      </c>
    </row>
    <row r="11" spans="2:9" ht="17.25" x14ac:dyDescent="0.25">
      <c r="B11" s="140" t="s">
        <v>7</v>
      </c>
      <c r="C11" s="140"/>
      <c r="D11" s="140"/>
      <c r="E11" s="140"/>
      <c r="F11" s="140"/>
      <c r="G11" s="140"/>
      <c r="H11" s="140"/>
      <c r="I11" s="140"/>
    </row>
    <row r="12" spans="2:9" ht="17.25" x14ac:dyDescent="0.25">
      <c r="B12" s="43" t="s">
        <v>3</v>
      </c>
      <c r="C12" s="44">
        <v>1882982</v>
      </c>
      <c r="D12" s="44">
        <v>2040061</v>
      </c>
      <c r="E12" s="44">
        <v>2133459</v>
      </c>
      <c r="F12" s="45">
        <v>8.5690915167500076E-2</v>
      </c>
      <c r="G12" s="45">
        <v>4.578196436283033E-2</v>
      </c>
      <c r="H12" s="46">
        <v>0.19295109312907799</v>
      </c>
      <c r="I12" s="46">
        <v>0.20651580367843958</v>
      </c>
    </row>
    <row r="13" spans="2:9" ht="17.25" x14ac:dyDescent="0.25">
      <c r="B13" s="43" t="s">
        <v>4</v>
      </c>
      <c r="C13" s="44">
        <v>5695642</v>
      </c>
      <c r="D13" s="44">
        <v>5787325</v>
      </c>
      <c r="E13" s="44">
        <v>5805845</v>
      </c>
      <c r="F13" s="45">
        <v>1.7098849356207486E-2</v>
      </c>
      <c r="G13" s="45">
        <v>3.2000967631850641E-3</v>
      </c>
      <c r="H13" s="46">
        <v>0.17853498809899215</v>
      </c>
      <c r="I13" s="46">
        <v>0.18909219932671295</v>
      </c>
    </row>
    <row r="14" spans="2:9" ht="17.25" x14ac:dyDescent="0.25">
      <c r="B14" s="43" t="s">
        <v>5</v>
      </c>
      <c r="C14" s="44">
        <v>1771945</v>
      </c>
      <c r="D14" s="44">
        <v>1890856</v>
      </c>
      <c r="E14" s="44">
        <v>2009196</v>
      </c>
      <c r="F14" s="45">
        <v>6.7703545429700113E-2</v>
      </c>
      <c r="G14" s="45">
        <v>6.2585411051925693E-2</v>
      </c>
      <c r="H14" s="46">
        <v>9.539594765545345E-2</v>
      </c>
      <c r="I14" s="46">
        <v>0.10259327611641667</v>
      </c>
    </row>
    <row r="15" spans="2:9" s="51" customFormat="1" ht="17.25" x14ac:dyDescent="0.25">
      <c r="B15" s="47" t="s">
        <v>110</v>
      </c>
      <c r="C15" s="48">
        <v>9350569</v>
      </c>
      <c r="D15" s="48">
        <v>9718242</v>
      </c>
      <c r="E15" s="48">
        <v>9948500</v>
      </c>
      <c r="F15" s="49">
        <v>4.0493437281585332E-2</v>
      </c>
      <c r="G15" s="49">
        <v>2.3693379934354383E-2</v>
      </c>
      <c r="H15" s="50">
        <v>0.16538505626840738</v>
      </c>
      <c r="I15" s="50">
        <v>0.17535940091471081</v>
      </c>
    </row>
    <row r="16" spans="2:9" ht="17.25" x14ac:dyDescent="0.25">
      <c r="B16" s="140" t="s">
        <v>6</v>
      </c>
      <c r="C16" s="140"/>
      <c r="D16" s="140"/>
      <c r="E16" s="140"/>
      <c r="F16" s="140"/>
      <c r="G16" s="140"/>
      <c r="H16" s="140"/>
      <c r="I16" s="140"/>
    </row>
    <row r="17" spans="2:9" ht="17.25" x14ac:dyDescent="0.25">
      <c r="B17" s="43" t="s">
        <v>3</v>
      </c>
      <c r="C17" s="52">
        <v>3275868</v>
      </c>
      <c r="D17" s="52">
        <v>3564748</v>
      </c>
      <c r="E17" s="52">
        <v>3241247</v>
      </c>
      <c r="F17" s="45">
        <v>9.3553773364668746E-2</v>
      </c>
      <c r="G17" s="45">
        <v>-9.0750033382443862E-2</v>
      </c>
      <c r="H17" s="46">
        <v>0.15855005739536143</v>
      </c>
      <c r="I17" s="46">
        <v>0.16688247323495209</v>
      </c>
    </row>
    <row r="18" spans="2:9" ht="17.25" x14ac:dyDescent="0.25">
      <c r="B18" s="43" t="s">
        <v>4</v>
      </c>
      <c r="C18" s="52">
        <v>10124920</v>
      </c>
      <c r="D18" s="52">
        <v>10330186</v>
      </c>
      <c r="E18" s="52">
        <v>10042918</v>
      </c>
      <c r="F18" s="45">
        <v>2.3176967700776541E-2</v>
      </c>
      <c r="G18" s="45">
        <v>-2.7808598993280469E-2</v>
      </c>
      <c r="H18" s="46">
        <v>0.15943749705958832</v>
      </c>
      <c r="I18" s="46">
        <v>0.16838462664085019</v>
      </c>
    </row>
    <row r="19" spans="2:9" ht="17.25" x14ac:dyDescent="0.25">
      <c r="B19" s="43" t="s">
        <v>5</v>
      </c>
      <c r="C19" s="52">
        <v>2873889</v>
      </c>
      <c r="D19" s="52">
        <v>3083491</v>
      </c>
      <c r="E19" s="52">
        <v>2862503</v>
      </c>
      <c r="F19" s="45">
        <v>7.4279305770013321E-2</v>
      </c>
      <c r="G19" s="45">
        <v>-7.1668119024832569E-2</v>
      </c>
      <c r="H19" s="46">
        <v>8.7872803909594732E-2</v>
      </c>
      <c r="I19" s="46">
        <v>9.4694442107449928E-2</v>
      </c>
    </row>
    <row r="20" spans="2:9" s="51" customFormat="1" ht="17.25" x14ac:dyDescent="0.25">
      <c r="B20" s="47" t="s">
        <v>110</v>
      </c>
      <c r="C20" s="53">
        <v>16274677</v>
      </c>
      <c r="D20" s="53">
        <v>16978425</v>
      </c>
      <c r="E20" s="53">
        <v>17374759</v>
      </c>
      <c r="F20" s="49">
        <v>4.635492668734837E-2</v>
      </c>
      <c r="G20" s="49">
        <v>2.3343390214345561E-2</v>
      </c>
      <c r="H20" s="50">
        <v>0.14625414312576113</v>
      </c>
      <c r="I20" s="50">
        <v>0.1540999791709341</v>
      </c>
    </row>
    <row r="21" spans="2:9" x14ac:dyDescent="0.25">
      <c r="B21" s="109" t="s">
        <v>8</v>
      </c>
      <c r="C21" s="110"/>
      <c r="D21" s="110"/>
      <c r="E21" s="110"/>
      <c r="F21" s="110"/>
      <c r="G21" s="110"/>
      <c r="H21" s="110"/>
      <c r="I21" s="110"/>
    </row>
    <row r="22" spans="2:9" x14ac:dyDescent="0.25">
      <c r="B22" s="109" t="s">
        <v>113</v>
      </c>
      <c r="C22" s="111"/>
      <c r="D22" s="111"/>
      <c r="E22" s="111"/>
      <c r="F22" s="110"/>
      <c r="G22" s="110"/>
      <c r="H22" s="110"/>
      <c r="I22" s="110"/>
    </row>
    <row r="23" spans="2:9" x14ac:dyDescent="0.25">
      <c r="B23" s="55"/>
    </row>
  </sheetData>
  <mergeCells count="8">
    <mergeCell ref="B16:I16"/>
    <mergeCell ref="B3:I3"/>
    <mergeCell ref="F4:G4"/>
    <mergeCell ref="H4:I4"/>
    <mergeCell ref="B6:I6"/>
    <mergeCell ref="B11:I11"/>
    <mergeCell ref="B4:B5"/>
    <mergeCell ref="C4:E4"/>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B0936-82B2-44F2-A704-390A6723820E}">
  <sheetPr>
    <pageSetUpPr fitToPage="1"/>
  </sheetPr>
  <dimension ref="A3:I22"/>
  <sheetViews>
    <sheetView zoomScale="110" zoomScaleNormal="110" workbookViewId="0">
      <selection activeCell="L26" sqref="L26"/>
    </sheetView>
  </sheetViews>
  <sheetFormatPr defaultRowHeight="15" x14ac:dyDescent="0.25"/>
  <cols>
    <col min="2" max="2" width="19.42578125" customWidth="1"/>
    <col min="3" max="9" width="15.85546875" customWidth="1"/>
  </cols>
  <sheetData>
    <row r="3" spans="2:9" ht="37.5" customHeight="1" x14ac:dyDescent="0.25">
      <c r="B3" s="133" t="s">
        <v>100</v>
      </c>
      <c r="C3" s="133"/>
      <c r="D3" s="133"/>
      <c r="E3" s="133"/>
      <c r="F3" s="133"/>
      <c r="G3" s="133"/>
      <c r="H3" s="133"/>
      <c r="I3" s="133"/>
    </row>
    <row r="4" spans="2:9" ht="17.25" x14ac:dyDescent="0.25">
      <c r="B4" s="37"/>
      <c r="C4" s="141"/>
      <c r="D4" s="141"/>
      <c r="E4" s="142"/>
      <c r="F4" s="139" t="s">
        <v>115</v>
      </c>
      <c r="G4" s="139"/>
      <c r="H4" s="139" t="s">
        <v>1</v>
      </c>
      <c r="I4" s="139"/>
    </row>
    <row r="5" spans="2:9" ht="17.25" x14ac:dyDescent="0.25">
      <c r="B5" s="37"/>
      <c r="C5" s="41">
        <v>2021</v>
      </c>
      <c r="D5" s="41">
        <v>2022</v>
      </c>
      <c r="E5" s="41" t="s">
        <v>99</v>
      </c>
      <c r="F5" s="41">
        <v>2022</v>
      </c>
      <c r="G5" s="41" t="s">
        <v>99</v>
      </c>
      <c r="H5" s="41">
        <v>2022</v>
      </c>
      <c r="I5" s="41">
        <v>2023</v>
      </c>
    </row>
    <row r="6" spans="2:9" ht="17.25" x14ac:dyDescent="0.25">
      <c r="B6" s="144" t="s">
        <v>2</v>
      </c>
      <c r="C6" s="144"/>
      <c r="D6" s="144"/>
      <c r="E6" s="144"/>
      <c r="F6" s="144"/>
      <c r="G6" s="144"/>
      <c r="H6" s="144"/>
      <c r="I6" s="144"/>
    </row>
    <row r="7" spans="2:9" ht="17.25" x14ac:dyDescent="0.25">
      <c r="B7" s="18" t="s">
        <v>3</v>
      </c>
      <c r="C7" s="26">
        <v>139760</v>
      </c>
      <c r="D7" s="26">
        <v>140043</v>
      </c>
      <c r="E7" s="26">
        <v>133923</v>
      </c>
      <c r="F7" s="20">
        <v>3.7795024409438403E-2</v>
      </c>
      <c r="G7" s="20">
        <v>3.6417067235462119E-2</v>
      </c>
      <c r="H7" s="20">
        <v>1.8944181429989326E-2</v>
      </c>
      <c r="I7" s="20">
        <v>1.8958655346729136E-2</v>
      </c>
    </row>
    <row r="8" spans="2:9" ht="17.25" x14ac:dyDescent="0.25">
      <c r="B8" s="18" t="s">
        <v>4</v>
      </c>
      <c r="C8" s="26">
        <v>1287136</v>
      </c>
      <c r="D8" s="26">
        <v>1276296</v>
      </c>
      <c r="E8" s="26">
        <v>1257485</v>
      </c>
      <c r="F8" s="20">
        <v>0.34444876554821446</v>
      </c>
      <c r="G8" s="20">
        <v>0.34194212937721741</v>
      </c>
      <c r="H8" s="20">
        <v>2.0087033102039076E-2</v>
      </c>
      <c r="I8" s="20">
        <v>2.1571629085038735E-2</v>
      </c>
    </row>
    <row r="9" spans="2:9" ht="17.25" x14ac:dyDescent="0.25">
      <c r="B9" s="18" t="s">
        <v>5</v>
      </c>
      <c r="C9" s="26">
        <v>832108</v>
      </c>
      <c r="D9" s="26">
        <v>831885</v>
      </c>
      <c r="E9" s="26">
        <v>842622</v>
      </c>
      <c r="F9" s="20">
        <v>0.22451042808884178</v>
      </c>
      <c r="G9" s="20">
        <v>0.22913033629831742</v>
      </c>
      <c r="H9" s="20">
        <v>1.100272273210845E-2</v>
      </c>
      <c r="I9" s="20">
        <v>1.1784643648041437E-2</v>
      </c>
    </row>
    <row r="10" spans="2:9" ht="17.25" x14ac:dyDescent="0.25">
      <c r="B10" s="22" t="s">
        <v>110</v>
      </c>
      <c r="C10" s="27">
        <v>2259004</v>
      </c>
      <c r="D10" s="27">
        <v>2248224</v>
      </c>
      <c r="E10" s="27">
        <v>2234030</v>
      </c>
      <c r="F10" s="24">
        <v>0.60675421804649465</v>
      </c>
      <c r="G10" s="24">
        <v>0.60748953291099694</v>
      </c>
      <c r="H10" s="24">
        <v>1.665447926896968E-2</v>
      </c>
      <c r="I10" s="24">
        <v>1.7723575780092427E-2</v>
      </c>
    </row>
    <row r="11" spans="2:9" ht="17.25" x14ac:dyDescent="0.25">
      <c r="B11" s="144" t="s">
        <v>7</v>
      </c>
      <c r="C11" s="144"/>
      <c r="D11" s="144"/>
      <c r="E11" s="144"/>
      <c r="F11" s="144"/>
      <c r="G11" s="144"/>
      <c r="H11" s="144"/>
      <c r="I11" s="144"/>
    </row>
    <row r="12" spans="2:9" ht="17.25" x14ac:dyDescent="0.25">
      <c r="B12" s="18" t="s">
        <v>3</v>
      </c>
      <c r="C12" s="26">
        <v>101690</v>
      </c>
      <c r="D12" s="26">
        <v>110176</v>
      </c>
      <c r="E12" s="26">
        <v>112853</v>
      </c>
      <c r="F12" s="20">
        <v>2.9734471621818196E-2</v>
      </c>
      <c r="G12" s="20">
        <v>3.0687598759911342E-2</v>
      </c>
      <c r="H12" s="20">
        <v>1.094612256752836E-2</v>
      </c>
      <c r="I12" s="20">
        <v>1.0721912576537651E-2</v>
      </c>
    </row>
    <row r="13" spans="2:9" ht="17.25" x14ac:dyDescent="0.25">
      <c r="B13" s="18" t="s">
        <v>4</v>
      </c>
      <c r="C13" s="26">
        <v>832937</v>
      </c>
      <c r="D13" s="26">
        <v>823844</v>
      </c>
      <c r="E13" s="26">
        <v>812757</v>
      </c>
      <c r="F13" s="20">
        <v>0.22234031040158647</v>
      </c>
      <c r="G13" s="20">
        <v>0.22100928380556353</v>
      </c>
      <c r="H13" s="20">
        <v>7.8522147396836717E-3</v>
      </c>
      <c r="I13" s="20">
        <v>8.4133387962207484E-3</v>
      </c>
    </row>
    <row r="14" spans="2:9" ht="17.25" x14ac:dyDescent="0.25">
      <c r="B14" s="18" t="s">
        <v>5</v>
      </c>
      <c r="C14" s="26">
        <v>532321</v>
      </c>
      <c r="D14" s="26">
        <v>523085</v>
      </c>
      <c r="E14" s="26">
        <v>517839</v>
      </c>
      <c r="F14" s="20">
        <v>0.14117099993010068</v>
      </c>
      <c r="G14" s="20">
        <v>0.14081358452352821</v>
      </c>
      <c r="H14" s="20">
        <v>6.9893038416318776E-3</v>
      </c>
      <c r="I14" s="20">
        <v>7.3053593877633327E-3</v>
      </c>
    </row>
    <row r="15" spans="2:9" ht="17.25" x14ac:dyDescent="0.25">
      <c r="B15" s="22" t="s">
        <v>110</v>
      </c>
      <c r="C15" s="27">
        <v>1466948</v>
      </c>
      <c r="D15" s="27">
        <v>1457105</v>
      </c>
      <c r="E15" s="27">
        <v>1443449</v>
      </c>
      <c r="F15" s="24">
        <v>0.39324578195350535</v>
      </c>
      <c r="G15" s="24">
        <v>0.39251046708900311</v>
      </c>
      <c r="H15" s="24">
        <v>7.7763785039512978E-3</v>
      </c>
      <c r="I15" s="24">
        <v>8.1963408475117516E-3</v>
      </c>
    </row>
    <row r="16" spans="2:9" ht="17.25" x14ac:dyDescent="0.25">
      <c r="B16" s="144" t="s">
        <v>110</v>
      </c>
      <c r="C16" s="144"/>
      <c r="D16" s="144"/>
      <c r="E16" s="144"/>
      <c r="F16" s="144"/>
      <c r="G16" s="144"/>
      <c r="H16" s="144"/>
      <c r="I16" s="144"/>
    </row>
    <row r="17" spans="1:9" ht="17.25" x14ac:dyDescent="0.25">
      <c r="B17" s="18" t="s">
        <v>3</v>
      </c>
      <c r="C17" s="26">
        <v>241450</v>
      </c>
      <c r="D17" s="26">
        <v>250219</v>
      </c>
      <c r="E17" s="26">
        <v>246776</v>
      </c>
      <c r="F17" s="20">
        <v>6.7529496031256603E-2</v>
      </c>
      <c r="G17" s="20">
        <v>6.7104665995373458E-2</v>
      </c>
      <c r="H17" s="20">
        <v>1.5422489898848646E-2</v>
      </c>
      <c r="I17" s="20">
        <v>1.5191914935001827E-2</v>
      </c>
    </row>
    <row r="18" spans="1:9" ht="17.25" x14ac:dyDescent="0.25">
      <c r="B18" s="18" t="s">
        <v>4</v>
      </c>
      <c r="C18" s="26">
        <v>2120073</v>
      </c>
      <c r="D18" s="26">
        <v>2100140</v>
      </c>
      <c r="E18" s="26">
        <v>2070242</v>
      </c>
      <c r="F18" s="20">
        <v>0.56678907594980099</v>
      </c>
      <c r="G18" s="20">
        <v>0.56295141318278097</v>
      </c>
      <c r="H18" s="20">
        <v>1.5287552258420822E-2</v>
      </c>
      <c r="I18" s="20">
        <v>1.6405811494501599E-2</v>
      </c>
    </row>
    <row r="19" spans="1:9" ht="17.25" x14ac:dyDescent="0.25">
      <c r="B19" s="18" t="s">
        <v>5</v>
      </c>
      <c r="C19" s="26">
        <v>1364429</v>
      </c>
      <c r="D19" s="26">
        <v>1354970</v>
      </c>
      <c r="E19" s="26">
        <v>1360461</v>
      </c>
      <c r="F19" s="20">
        <v>0.36568142801894243</v>
      </c>
      <c r="G19" s="20">
        <v>0.36994392082184563</v>
      </c>
      <c r="H19" s="20">
        <v>9.4533458305350315E-3</v>
      </c>
      <c r="I19" s="20">
        <v>1.0079671523108735E-2</v>
      </c>
    </row>
    <row r="20" spans="1:9" ht="17.25" x14ac:dyDescent="0.25">
      <c r="B20" s="22" t="s">
        <v>110</v>
      </c>
      <c r="C20" s="27">
        <v>3725952</v>
      </c>
      <c r="D20" s="27">
        <v>3705329</v>
      </c>
      <c r="E20" s="27">
        <v>3677479</v>
      </c>
      <c r="F20" s="179">
        <v>1</v>
      </c>
      <c r="G20" s="180">
        <v>1</v>
      </c>
      <c r="H20" s="24">
        <v>1.3163203591368022E-2</v>
      </c>
      <c r="I20" s="24">
        <v>1.3984036346638584E-2</v>
      </c>
    </row>
    <row r="21" spans="1:9" x14ac:dyDescent="0.25">
      <c r="A21" s="42"/>
      <c r="B21" s="54" t="s">
        <v>8</v>
      </c>
      <c r="C21" s="42"/>
    </row>
    <row r="22" spans="1:9" x14ac:dyDescent="0.25">
      <c r="A22" s="42"/>
      <c r="B22" s="54" t="s">
        <v>113</v>
      </c>
      <c r="C22" s="42"/>
      <c r="F22" s="42"/>
    </row>
  </sheetData>
  <mergeCells count="7">
    <mergeCell ref="B16:I16"/>
    <mergeCell ref="B3:I3"/>
    <mergeCell ref="F4:G4"/>
    <mergeCell ref="H4:I4"/>
    <mergeCell ref="B6:I6"/>
    <mergeCell ref="B11:I11"/>
    <mergeCell ref="C4:E4"/>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18EC6-7D66-41DA-8700-2D6D7E81A45D}">
  <sheetPr>
    <pageSetUpPr fitToPage="1"/>
  </sheetPr>
  <dimension ref="B2:I22"/>
  <sheetViews>
    <sheetView zoomScaleNormal="100" workbookViewId="0"/>
  </sheetViews>
  <sheetFormatPr defaultRowHeight="15" x14ac:dyDescent="0.25"/>
  <cols>
    <col min="2" max="2" width="18.42578125" customWidth="1"/>
    <col min="3" max="9" width="14.5703125" customWidth="1"/>
  </cols>
  <sheetData>
    <row r="2" spans="2:9" ht="33.75" customHeight="1" x14ac:dyDescent="0.25">
      <c r="B2" s="133" t="s">
        <v>101</v>
      </c>
      <c r="C2" s="133"/>
      <c r="D2" s="133"/>
      <c r="E2" s="133"/>
      <c r="F2" s="133"/>
      <c r="G2" s="133"/>
      <c r="H2" s="133"/>
      <c r="I2" s="133"/>
    </row>
    <row r="3" spans="2:9" ht="17.25" x14ac:dyDescent="0.25">
      <c r="B3" s="37"/>
      <c r="C3" s="141"/>
      <c r="D3" s="141"/>
      <c r="E3" s="142"/>
      <c r="F3" s="141" t="s">
        <v>0</v>
      </c>
      <c r="G3" s="142"/>
      <c r="H3" s="139" t="s">
        <v>87</v>
      </c>
      <c r="I3" s="139"/>
    </row>
    <row r="4" spans="2:9" ht="17.25" x14ac:dyDescent="0.25">
      <c r="B4" s="37"/>
      <c r="C4" s="37">
        <v>2021</v>
      </c>
      <c r="D4" s="41">
        <v>2022</v>
      </c>
      <c r="E4" s="38" t="s">
        <v>102</v>
      </c>
      <c r="F4" s="41">
        <v>2022</v>
      </c>
      <c r="G4" s="38" t="s">
        <v>99</v>
      </c>
      <c r="H4" s="41">
        <v>2022</v>
      </c>
      <c r="I4" s="38" t="s">
        <v>102</v>
      </c>
    </row>
    <row r="5" spans="2:9" ht="17.25" x14ac:dyDescent="0.25">
      <c r="B5" s="144" t="s">
        <v>2</v>
      </c>
      <c r="C5" s="144"/>
      <c r="D5" s="144"/>
      <c r="E5" s="144"/>
      <c r="F5" s="144"/>
      <c r="G5" s="144"/>
      <c r="H5" s="144"/>
      <c r="I5" s="144"/>
    </row>
    <row r="6" spans="2:9" ht="17.25" x14ac:dyDescent="0.25">
      <c r="B6" s="18" t="s">
        <v>3</v>
      </c>
      <c r="C6" s="19">
        <v>1444499</v>
      </c>
      <c r="D6" s="19">
        <v>1580458</v>
      </c>
      <c r="E6" s="19">
        <v>1636015</v>
      </c>
      <c r="F6" s="20">
        <v>9.4401473551550069E-2</v>
      </c>
      <c r="G6" s="20">
        <v>3.5152468461673768E-2</v>
      </c>
      <c r="H6" s="21">
        <v>0.10931071879164141</v>
      </c>
      <c r="I6" s="20">
        <v>0.10977222091484491</v>
      </c>
    </row>
    <row r="7" spans="2:9" ht="17.25" x14ac:dyDescent="0.25">
      <c r="B7" s="18" t="s">
        <v>4</v>
      </c>
      <c r="C7" s="19">
        <v>5354125</v>
      </c>
      <c r="D7" s="19">
        <v>5467647</v>
      </c>
      <c r="E7" s="19">
        <v>5492052</v>
      </c>
      <c r="F7" s="20">
        <v>2.1320794260807779E-2</v>
      </c>
      <c r="G7" s="20">
        <v>4.4635288269341458E-3</v>
      </c>
      <c r="H7" s="21">
        <v>0.11537449290343725</v>
      </c>
      <c r="I7" s="20">
        <v>0.12151851439134226</v>
      </c>
    </row>
    <row r="8" spans="2:9" ht="17.25" x14ac:dyDescent="0.25">
      <c r="B8" s="18" t="s">
        <v>5</v>
      </c>
      <c r="C8" s="19">
        <v>1876990</v>
      </c>
      <c r="D8" s="19">
        <v>1965261</v>
      </c>
      <c r="E8" s="19">
        <v>2064407</v>
      </c>
      <c r="F8" s="20">
        <v>4.707704504550584E-2</v>
      </c>
      <c r="G8" s="20">
        <v>5.0449278747199483E-2</v>
      </c>
      <c r="H8" s="21">
        <v>5.0062052826571127E-2</v>
      </c>
      <c r="I8" s="20">
        <v>5.5275921850681572E-2</v>
      </c>
    </row>
    <row r="9" spans="2:9" ht="17.25" x14ac:dyDescent="0.25">
      <c r="B9" s="22" t="s">
        <v>110</v>
      </c>
      <c r="C9" s="23">
        <v>8675614</v>
      </c>
      <c r="D9" s="23">
        <v>9013366</v>
      </c>
      <c r="E9" s="23">
        <v>9192474</v>
      </c>
      <c r="F9" s="24">
        <v>3.9060062910555006E-2</v>
      </c>
      <c r="G9" s="24">
        <v>1.9871377685095667E-2</v>
      </c>
      <c r="H9" s="25">
        <v>0.10029493975946389</v>
      </c>
      <c r="I9" s="24">
        <v>0.10455150593844487</v>
      </c>
    </row>
    <row r="10" spans="2:9" ht="17.25" x14ac:dyDescent="0.25">
      <c r="B10" s="144" t="s">
        <v>7</v>
      </c>
      <c r="C10" s="144"/>
      <c r="D10" s="144"/>
      <c r="E10" s="144"/>
      <c r="F10" s="144"/>
      <c r="G10" s="144"/>
      <c r="H10" s="144"/>
      <c r="I10" s="144"/>
    </row>
    <row r="11" spans="2:9" ht="17.25" x14ac:dyDescent="0.25">
      <c r="B11" s="18" t="s">
        <v>3</v>
      </c>
      <c r="C11" s="19">
        <v>1952034</v>
      </c>
      <c r="D11" s="19">
        <v>2115586</v>
      </c>
      <c r="E11" s="19">
        <v>2215765</v>
      </c>
      <c r="F11" s="20">
        <v>8.3544519039492587E-2</v>
      </c>
      <c r="G11" s="20">
        <v>4.7352837464418839E-2</v>
      </c>
      <c r="H11" s="21">
        <v>0.18638571062580297</v>
      </c>
      <c r="I11" s="20">
        <v>0.19918222374665184</v>
      </c>
    </row>
    <row r="12" spans="2:9" ht="17.25" x14ac:dyDescent="0.25">
      <c r="B12" s="18" t="s">
        <v>4</v>
      </c>
      <c r="C12" s="19">
        <v>6396360</v>
      </c>
      <c r="D12" s="19">
        <v>6480789</v>
      </c>
      <c r="E12" s="19">
        <v>6492787</v>
      </c>
      <c r="F12" s="20">
        <v>1.3053670770441379E-2</v>
      </c>
      <c r="G12" s="20">
        <v>1.8513177947931958E-3</v>
      </c>
      <c r="H12" s="21">
        <v>0.16015735121140343</v>
      </c>
      <c r="I12" s="20">
        <v>0.16984478314166165</v>
      </c>
    </row>
    <row r="13" spans="2:9" ht="17.25" x14ac:dyDescent="0.25">
      <c r="B13" s="18" t="s">
        <v>5</v>
      </c>
      <c r="C13" s="19">
        <v>2266904</v>
      </c>
      <c r="D13" s="19">
        <v>2376647</v>
      </c>
      <c r="E13" s="19">
        <v>2490072</v>
      </c>
      <c r="F13" s="20">
        <v>4.8445648083732827E-2</v>
      </c>
      <c r="G13" s="20">
        <v>4.7724798844759025E-2</v>
      </c>
      <c r="H13" s="21">
        <v>7.7277778315416629E-2</v>
      </c>
      <c r="I13" s="20">
        <v>8.4144153261431792E-2</v>
      </c>
    </row>
    <row r="14" spans="2:9" ht="17.25" x14ac:dyDescent="0.25">
      <c r="B14" s="22" t="s">
        <v>110</v>
      </c>
      <c r="C14" s="23">
        <v>10615298</v>
      </c>
      <c r="D14" s="23">
        <v>10973022</v>
      </c>
      <c r="E14" s="23">
        <v>11198624</v>
      </c>
      <c r="F14" s="24">
        <v>3.357428354032721E-2</v>
      </c>
      <c r="G14" s="24">
        <v>2.0559696317021873E-2</v>
      </c>
      <c r="H14" s="25">
        <v>0.14726326074986454</v>
      </c>
      <c r="I14" s="24">
        <v>0.15659352434727694</v>
      </c>
    </row>
    <row r="15" spans="2:9" ht="17.25" x14ac:dyDescent="0.25">
      <c r="B15" s="144" t="s">
        <v>110</v>
      </c>
      <c r="C15" s="144"/>
      <c r="D15" s="144"/>
      <c r="E15" s="144"/>
      <c r="F15" s="144"/>
      <c r="G15" s="144"/>
      <c r="H15" s="144"/>
      <c r="I15" s="144"/>
    </row>
    <row r="16" spans="2:9" ht="17.25" x14ac:dyDescent="0.25">
      <c r="B16" s="18" t="s">
        <v>3</v>
      </c>
      <c r="C16" s="26">
        <v>3396533</v>
      </c>
      <c r="D16" s="26">
        <v>3696044</v>
      </c>
      <c r="E16" s="26">
        <v>3851780</v>
      </c>
      <c r="F16" s="20">
        <v>8.816056536569826E-2</v>
      </c>
      <c r="G16" s="20">
        <v>4.213586201895865E-2</v>
      </c>
      <c r="H16" s="21">
        <v>0.15342782715790179</v>
      </c>
      <c r="I16" s="20">
        <v>0.16120598788092777</v>
      </c>
    </row>
    <row r="17" spans="2:9" ht="17.25" x14ac:dyDescent="0.25">
      <c r="B17" s="18" t="s">
        <v>4</v>
      </c>
      <c r="C17" s="26">
        <v>11750485</v>
      </c>
      <c r="D17" s="26">
        <v>11948436</v>
      </c>
      <c r="E17" s="26">
        <v>11984839</v>
      </c>
      <c r="F17" s="20">
        <v>1.6820064902886931E-2</v>
      </c>
      <c r="G17" s="20">
        <v>3.0466748953586896E-3</v>
      </c>
      <c r="H17" s="21">
        <v>0.13966455526062155</v>
      </c>
      <c r="I17" s="20">
        <v>0.14769927238905753</v>
      </c>
    </row>
    <row r="18" spans="2:9" ht="17.25" x14ac:dyDescent="0.25">
      <c r="B18" s="18" t="s">
        <v>5</v>
      </c>
      <c r="C18" s="26">
        <v>4143894</v>
      </c>
      <c r="D18" s="26">
        <v>4341908</v>
      </c>
      <c r="E18" s="26">
        <v>4554479</v>
      </c>
      <c r="F18" s="20">
        <v>4.7825739653466891E-2</v>
      </c>
      <c r="G18" s="20">
        <v>4.8957969629941492E-2</v>
      </c>
      <c r="H18" s="21">
        <v>6.4959229905378002E-2</v>
      </c>
      <c r="I18" s="20">
        <v>7.1059060761944445E-2</v>
      </c>
    </row>
    <row r="19" spans="2:9" ht="17.25" x14ac:dyDescent="0.25">
      <c r="B19" s="22" t="s">
        <v>110</v>
      </c>
      <c r="C19" s="27">
        <v>19290912</v>
      </c>
      <c r="D19" s="27">
        <v>19986388</v>
      </c>
      <c r="E19" s="27">
        <v>20391098</v>
      </c>
      <c r="F19" s="24">
        <v>3.6041046044199825E-2</v>
      </c>
      <c r="G19" s="24">
        <v>2.0249281661098545E-2</v>
      </c>
      <c r="H19" s="25">
        <v>0.12608171121265133</v>
      </c>
      <c r="I19" s="24">
        <v>0.13313255617721026</v>
      </c>
    </row>
    <row r="20" spans="2:9" s="42" customFormat="1" ht="27" customHeight="1" x14ac:dyDescent="0.25">
      <c r="B20" s="145" t="s">
        <v>88</v>
      </c>
      <c r="C20" s="146"/>
      <c r="D20" s="146"/>
      <c r="E20" s="146"/>
      <c r="F20" s="146"/>
      <c r="G20" s="146"/>
      <c r="H20" s="146"/>
      <c r="I20" s="146"/>
    </row>
    <row r="21" spans="2:9" s="42" customFormat="1" ht="15.6" customHeight="1" x14ac:dyDescent="0.25">
      <c r="B21" s="145" t="s">
        <v>37</v>
      </c>
      <c r="C21" s="146"/>
      <c r="D21" s="146"/>
      <c r="E21" s="146"/>
      <c r="F21" s="146"/>
      <c r="G21" s="146"/>
      <c r="H21" s="146"/>
      <c r="I21" s="146"/>
    </row>
    <row r="22" spans="2:9" s="42" customFormat="1" ht="13.9" customHeight="1" x14ac:dyDescent="0.45">
      <c r="B22" s="109" t="s">
        <v>114</v>
      </c>
      <c r="C22" s="101"/>
      <c r="D22" s="101"/>
      <c r="E22" s="101"/>
      <c r="F22" s="101"/>
      <c r="G22" s="101"/>
      <c r="H22" s="101"/>
      <c r="I22" s="101"/>
    </row>
  </sheetData>
  <mergeCells count="9">
    <mergeCell ref="B15:I15"/>
    <mergeCell ref="B20:I20"/>
    <mergeCell ref="B21:I21"/>
    <mergeCell ref="B2:I2"/>
    <mergeCell ref="H3:I3"/>
    <mergeCell ref="B5:I5"/>
    <mergeCell ref="B10:I10"/>
    <mergeCell ref="C3:E3"/>
    <mergeCell ref="F3:G3"/>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A03D7-A702-4256-B32D-792099C07D75}">
  <sheetPr>
    <pageSetUpPr fitToPage="1"/>
  </sheetPr>
  <dimension ref="B2:K30"/>
  <sheetViews>
    <sheetView zoomScaleNormal="100" workbookViewId="0">
      <selection activeCell="C5" sqref="C5"/>
    </sheetView>
  </sheetViews>
  <sheetFormatPr defaultRowHeight="15" x14ac:dyDescent="0.25"/>
  <cols>
    <col min="2" max="2" width="19.42578125" customWidth="1"/>
    <col min="3" max="3" width="13.42578125" customWidth="1"/>
    <col min="4" max="5" width="13" customWidth="1"/>
    <col min="6" max="6" width="11.42578125" customWidth="1"/>
    <col min="7" max="8" width="9.42578125" bestFit="1" customWidth="1"/>
    <col min="9" max="9" width="15.5703125" customWidth="1"/>
    <col min="10" max="10" width="9.42578125" bestFit="1" customWidth="1"/>
    <col min="11" max="11" width="13.85546875" customWidth="1"/>
  </cols>
  <sheetData>
    <row r="2" spans="2:11" ht="28.5" customHeight="1" x14ac:dyDescent="0.25">
      <c r="B2" s="133" t="s">
        <v>103</v>
      </c>
      <c r="C2" s="133"/>
      <c r="D2" s="133"/>
      <c r="E2" s="133"/>
      <c r="F2" s="133"/>
      <c r="G2" s="133"/>
      <c r="H2" s="133"/>
      <c r="I2" s="133"/>
      <c r="J2" s="133"/>
      <c r="K2" s="133"/>
    </row>
    <row r="3" spans="2:11" ht="17.45" customHeight="1" x14ac:dyDescent="0.25">
      <c r="B3" s="139" t="s">
        <v>9</v>
      </c>
      <c r="C3" s="139" t="s">
        <v>10</v>
      </c>
      <c r="D3" s="139"/>
      <c r="E3" s="139"/>
      <c r="F3" s="139"/>
      <c r="G3" s="139" t="s">
        <v>105</v>
      </c>
      <c r="H3" s="139"/>
      <c r="I3" s="139"/>
      <c r="J3" s="139"/>
      <c r="K3" s="139"/>
    </row>
    <row r="4" spans="2:11" ht="34.5" x14ac:dyDescent="0.25">
      <c r="B4" s="139"/>
      <c r="C4" s="37">
        <v>2021</v>
      </c>
      <c r="D4" s="41">
        <v>2022</v>
      </c>
      <c r="E4" s="38" t="s">
        <v>95</v>
      </c>
      <c r="F4" s="37" t="s">
        <v>104</v>
      </c>
      <c r="G4" s="37" t="s">
        <v>11</v>
      </c>
      <c r="H4" s="37" t="s">
        <v>12</v>
      </c>
      <c r="I4" s="37" t="s">
        <v>13</v>
      </c>
      <c r="J4" s="37" t="s">
        <v>14</v>
      </c>
      <c r="K4" s="37" t="s">
        <v>15</v>
      </c>
    </row>
    <row r="5" spans="2:11" ht="18" customHeight="1" x14ac:dyDescent="0.4">
      <c r="B5" s="12" t="s">
        <v>16</v>
      </c>
      <c r="C5" s="13">
        <v>1232950</v>
      </c>
      <c r="D5" s="13">
        <v>1267787</v>
      </c>
      <c r="E5" s="13">
        <v>1291873</v>
      </c>
      <c r="F5" s="14">
        <v>1.8998459520408396E-2</v>
      </c>
      <c r="G5" s="14">
        <v>0.44748825929483782</v>
      </c>
      <c r="H5" s="14">
        <v>0.15604939494826509</v>
      </c>
      <c r="I5" s="14">
        <v>0.20663563678473038</v>
      </c>
      <c r="J5" s="14">
        <v>0.72164369098200831</v>
      </c>
      <c r="K5" s="14">
        <v>0.77554295197747769</v>
      </c>
    </row>
    <row r="6" spans="2:11" ht="17.25" x14ac:dyDescent="0.4">
      <c r="B6" s="12" t="s">
        <v>17</v>
      </c>
      <c r="C6" s="13">
        <v>36979</v>
      </c>
      <c r="D6" s="13">
        <v>39910</v>
      </c>
      <c r="E6" s="13">
        <v>41476</v>
      </c>
      <c r="F6" s="14">
        <v>3.9238286143823603E-2</v>
      </c>
      <c r="G6" s="14">
        <v>0.45329829298871638</v>
      </c>
      <c r="H6" s="14">
        <v>0.16327514707300606</v>
      </c>
      <c r="I6" s="14">
        <v>0.28394734304175911</v>
      </c>
      <c r="J6" s="14">
        <v>0.67938084675474975</v>
      </c>
      <c r="K6" s="14">
        <v>0.58390394444980231</v>
      </c>
    </row>
    <row r="7" spans="2:11" ht="17.25" x14ac:dyDescent="0.4">
      <c r="B7" s="12" t="s">
        <v>18</v>
      </c>
      <c r="C7" s="13">
        <v>402199</v>
      </c>
      <c r="D7" s="13">
        <v>421463</v>
      </c>
      <c r="E7" s="13">
        <v>430836</v>
      </c>
      <c r="F7" s="14">
        <v>2.2239200119583451E-2</v>
      </c>
      <c r="G7" s="14">
        <v>0.43278881059150115</v>
      </c>
      <c r="H7" s="14">
        <v>0.17776833876463438</v>
      </c>
      <c r="I7" s="14">
        <v>0.21540679051889813</v>
      </c>
      <c r="J7" s="14">
        <v>0.66257694343091111</v>
      </c>
      <c r="K7" s="14">
        <v>0.70192370182621688</v>
      </c>
    </row>
    <row r="8" spans="2:11" ht="17.25" x14ac:dyDescent="0.4">
      <c r="B8" s="12" t="s">
        <v>19</v>
      </c>
      <c r="C8" s="13">
        <v>3496801</v>
      </c>
      <c r="D8" s="13">
        <v>3634947</v>
      </c>
      <c r="E8" s="13">
        <v>3716336</v>
      </c>
      <c r="F8" s="14">
        <v>2.2390697856117296E-2</v>
      </c>
      <c r="G8" s="14">
        <v>0.43289627202707182</v>
      </c>
      <c r="H8" s="14">
        <v>0.18864279225559799</v>
      </c>
      <c r="I8" s="14">
        <v>0.2161125904654477</v>
      </c>
      <c r="J8" s="14">
        <v>0.73972670931799489</v>
      </c>
      <c r="K8" s="14">
        <v>0.79319792397673405</v>
      </c>
    </row>
    <row r="9" spans="2:11" ht="17.25" x14ac:dyDescent="0.4">
      <c r="B9" s="12" t="s">
        <v>20</v>
      </c>
      <c r="C9" s="13">
        <v>369933</v>
      </c>
      <c r="D9" s="13">
        <v>389787</v>
      </c>
      <c r="E9" s="13">
        <v>400064</v>
      </c>
      <c r="F9" s="14">
        <v>2.636568176978709E-2</v>
      </c>
      <c r="G9" s="14">
        <v>0.43808740601503759</v>
      </c>
      <c r="H9" s="14">
        <v>0.22102213645816671</v>
      </c>
      <c r="I9" s="14">
        <v>0.27609332506798911</v>
      </c>
      <c r="J9" s="14">
        <v>0.68941719324908013</v>
      </c>
      <c r="K9" s="14">
        <v>0.63977263637817949</v>
      </c>
    </row>
    <row r="10" spans="2:11" ht="17.25" x14ac:dyDescent="0.4">
      <c r="B10" s="12" t="s">
        <v>21</v>
      </c>
      <c r="C10" s="13">
        <v>1623379</v>
      </c>
      <c r="D10" s="13">
        <v>1680025</v>
      </c>
      <c r="E10" s="13">
        <v>1711018</v>
      </c>
      <c r="F10" s="14">
        <v>1.8447939762801149E-2</v>
      </c>
      <c r="G10" s="14">
        <v>0.43768797289099237</v>
      </c>
      <c r="H10" s="14">
        <v>0.19778108704876274</v>
      </c>
      <c r="I10" s="14">
        <v>0.22189772404498376</v>
      </c>
      <c r="J10" s="14">
        <v>0.71710934659950976</v>
      </c>
      <c r="K10" s="14">
        <v>0.76978909631576053</v>
      </c>
    </row>
    <row r="11" spans="2:11" ht="17.25" x14ac:dyDescent="0.4">
      <c r="B11" s="12" t="s">
        <v>22</v>
      </c>
      <c r="C11" s="13">
        <v>361637</v>
      </c>
      <c r="D11" s="13">
        <v>373114</v>
      </c>
      <c r="E11" s="13">
        <v>375224</v>
      </c>
      <c r="F11" s="14">
        <v>5.6551080902887589E-3</v>
      </c>
      <c r="G11" s="14">
        <v>0.43688037012557834</v>
      </c>
      <c r="H11" s="14">
        <v>0.19608820331322085</v>
      </c>
      <c r="I11" s="14">
        <v>0.20382758032535234</v>
      </c>
      <c r="J11" s="14">
        <v>0.70032300705711792</v>
      </c>
      <c r="K11" s="14">
        <v>0.74868345308402451</v>
      </c>
    </row>
    <row r="12" spans="2:11" ht="17.25" x14ac:dyDescent="0.4">
      <c r="B12" s="12" t="s">
        <v>23</v>
      </c>
      <c r="C12" s="13">
        <v>1488442</v>
      </c>
      <c r="D12" s="13">
        <v>1545395</v>
      </c>
      <c r="E12" s="13">
        <v>1579819</v>
      </c>
      <c r="F12" s="14">
        <v>2.2275211191960631E-2</v>
      </c>
      <c r="G12" s="14">
        <v>0.44116066460778103</v>
      </c>
      <c r="H12" s="14">
        <v>0.20738578280170072</v>
      </c>
      <c r="I12" s="14">
        <v>0.21950805756862021</v>
      </c>
      <c r="J12" s="14">
        <v>0.71707265199367776</v>
      </c>
      <c r="K12" s="14">
        <v>0.73891376163978284</v>
      </c>
    </row>
    <row r="13" spans="2:11" ht="17.25" x14ac:dyDescent="0.4">
      <c r="B13" s="12" t="s">
        <v>24</v>
      </c>
      <c r="C13" s="13">
        <v>1067656</v>
      </c>
      <c r="D13" s="13">
        <v>1118385</v>
      </c>
      <c r="E13" s="13">
        <v>1143653</v>
      </c>
      <c r="F13" s="14">
        <v>2.2593293007327531E-2</v>
      </c>
      <c r="G13" s="14">
        <v>0.4543441061230985</v>
      </c>
      <c r="H13" s="14">
        <v>0.1951439816098065</v>
      </c>
      <c r="I13" s="14">
        <v>0.20422540753183002</v>
      </c>
      <c r="J13" s="14">
        <v>0.65115030520621198</v>
      </c>
      <c r="K13" s="14">
        <v>0.74426158983537838</v>
      </c>
    </row>
    <row r="14" spans="2:11" ht="17.25" x14ac:dyDescent="0.4">
      <c r="B14" s="12" t="s">
        <v>25</v>
      </c>
      <c r="C14" s="13">
        <v>216604</v>
      </c>
      <c r="D14" s="13">
        <v>226599</v>
      </c>
      <c r="E14" s="13">
        <v>231082</v>
      </c>
      <c r="F14" s="14">
        <v>1.9783847236748617E-2</v>
      </c>
      <c r="G14" s="14">
        <v>0.43909954042288019</v>
      </c>
      <c r="H14" s="14">
        <v>0.15759773586865267</v>
      </c>
      <c r="I14" s="14">
        <v>0.19773500315905176</v>
      </c>
      <c r="J14" s="14">
        <v>0.68495166218052461</v>
      </c>
      <c r="K14" s="14">
        <v>0.75307466613583052</v>
      </c>
    </row>
    <row r="15" spans="2:11" ht="17.25" x14ac:dyDescent="0.4">
      <c r="B15" s="12" t="s">
        <v>26</v>
      </c>
      <c r="C15" s="13">
        <v>442504</v>
      </c>
      <c r="D15" s="13">
        <v>458079</v>
      </c>
      <c r="E15" s="13">
        <v>463356</v>
      </c>
      <c r="F15" s="14">
        <v>1.1519847013288101E-2</v>
      </c>
      <c r="G15" s="14">
        <v>0.43970510795155343</v>
      </c>
      <c r="H15" s="14">
        <v>0.16136620654529132</v>
      </c>
      <c r="I15" s="14">
        <v>0.20678484793549667</v>
      </c>
      <c r="J15" s="14">
        <v>0.67568349174285003</v>
      </c>
      <c r="K15" s="14">
        <v>0.72232581427671161</v>
      </c>
    </row>
    <row r="16" spans="2:11" ht="17.25" x14ac:dyDescent="0.4">
      <c r="B16" s="12" t="s">
        <v>27</v>
      </c>
      <c r="C16" s="13">
        <v>1650514</v>
      </c>
      <c r="D16" s="13">
        <v>1719288</v>
      </c>
      <c r="E16" s="13">
        <v>1764646</v>
      </c>
      <c r="F16" s="14">
        <v>2.6381851091847323E-2</v>
      </c>
      <c r="G16" s="14">
        <v>0.43945414547733652</v>
      </c>
      <c r="H16" s="14">
        <v>0.14088548071397888</v>
      </c>
      <c r="I16" s="14">
        <v>0.1988387472614904</v>
      </c>
      <c r="J16" s="14">
        <v>0.65013889471316055</v>
      </c>
      <c r="K16" s="14">
        <v>0.72510463855073481</v>
      </c>
    </row>
    <row r="17" spans="2:11" ht="17.25" x14ac:dyDescent="0.4">
      <c r="B17" s="12" t="s">
        <v>28</v>
      </c>
      <c r="C17" s="13">
        <v>330236</v>
      </c>
      <c r="D17" s="13">
        <v>348666</v>
      </c>
      <c r="E17" s="13">
        <v>357727</v>
      </c>
      <c r="F17" s="14">
        <v>2.598762139124549E-2</v>
      </c>
      <c r="G17" s="14">
        <v>0.41639853855034703</v>
      </c>
      <c r="H17" s="14">
        <v>0.11467683456937827</v>
      </c>
      <c r="I17" s="14">
        <v>0.19764233619491958</v>
      </c>
      <c r="J17" s="14">
        <v>0.62738065619872141</v>
      </c>
      <c r="K17" s="14">
        <v>0.67893952651043954</v>
      </c>
    </row>
    <row r="18" spans="2:11" ht="17.25" x14ac:dyDescent="0.4">
      <c r="B18" s="12" t="s">
        <v>29</v>
      </c>
      <c r="C18" s="13">
        <v>56721</v>
      </c>
      <c r="D18" s="13">
        <v>59773</v>
      </c>
      <c r="E18" s="13">
        <v>60362</v>
      </c>
      <c r="F18" s="14">
        <v>9.8539474344603757E-3</v>
      </c>
      <c r="G18" s="14">
        <v>0.4127762499585832</v>
      </c>
      <c r="H18" s="14">
        <v>7.0673602597660756E-2</v>
      </c>
      <c r="I18" s="14">
        <v>0.18736953712600643</v>
      </c>
      <c r="J18" s="14">
        <v>0.57073986945429245</v>
      </c>
      <c r="K18" s="14">
        <v>0.68342665915642287</v>
      </c>
    </row>
    <row r="19" spans="2:11" ht="17.25" x14ac:dyDescent="0.4">
      <c r="B19" s="12" t="s">
        <v>30</v>
      </c>
      <c r="C19" s="13">
        <v>1121618</v>
      </c>
      <c r="D19" s="13">
        <v>1187457</v>
      </c>
      <c r="E19" s="13">
        <v>1233163</v>
      </c>
      <c r="F19" s="14">
        <v>3.8490656924840223E-2</v>
      </c>
      <c r="G19" s="14">
        <v>0.36295039666289047</v>
      </c>
      <c r="H19" s="14">
        <v>7.5103615661514356E-2</v>
      </c>
      <c r="I19" s="14">
        <v>0.21718053493333808</v>
      </c>
      <c r="J19" s="14">
        <v>0.57056690802432442</v>
      </c>
      <c r="K19" s="14">
        <v>0.67887943442999832</v>
      </c>
    </row>
    <row r="20" spans="2:11" ht="17.25" x14ac:dyDescent="0.4">
      <c r="B20" s="12" t="s">
        <v>31</v>
      </c>
      <c r="C20" s="13">
        <v>809637</v>
      </c>
      <c r="D20" s="13">
        <v>850305</v>
      </c>
      <c r="E20" s="13">
        <v>874723</v>
      </c>
      <c r="F20" s="14">
        <v>2.8716754576299092E-2</v>
      </c>
      <c r="G20" s="14">
        <v>0.40376553491791117</v>
      </c>
      <c r="H20" s="14">
        <v>5.3291156171725196E-2</v>
      </c>
      <c r="I20" s="14">
        <v>0.22350161136725569</v>
      </c>
      <c r="J20" s="14">
        <v>0.56294392624865242</v>
      </c>
      <c r="K20" s="14">
        <v>0.66881401312186828</v>
      </c>
    </row>
    <row r="21" spans="2:11" ht="17.25" x14ac:dyDescent="0.4">
      <c r="B21" s="12" t="s">
        <v>32</v>
      </c>
      <c r="C21" s="13">
        <v>114335</v>
      </c>
      <c r="D21" s="13">
        <v>118180</v>
      </c>
      <c r="E21" s="13">
        <v>119443</v>
      </c>
      <c r="F21" s="14">
        <v>1.0687087493653748E-2</v>
      </c>
      <c r="G21" s="14">
        <v>0.36424905603509622</v>
      </c>
      <c r="H21" s="14">
        <v>6.1644466398198317E-2</v>
      </c>
      <c r="I21" s="14">
        <v>0.18598829567241279</v>
      </c>
      <c r="J21" s="14">
        <v>0.63920866019775124</v>
      </c>
      <c r="K21" s="14">
        <v>0.68245941578828395</v>
      </c>
    </row>
    <row r="22" spans="2:11" ht="17.25" x14ac:dyDescent="0.4">
      <c r="B22" s="12" t="s">
        <v>33</v>
      </c>
      <c r="C22" s="13">
        <v>279568</v>
      </c>
      <c r="D22" s="13">
        <v>297007</v>
      </c>
      <c r="E22" s="13">
        <v>306115</v>
      </c>
      <c r="F22" s="14">
        <v>3.0665943900312114E-2</v>
      </c>
      <c r="G22" s="14">
        <v>0.39632164382666646</v>
      </c>
      <c r="H22" s="14">
        <v>7.234209365761235E-2</v>
      </c>
      <c r="I22" s="14">
        <v>0.21549417702497428</v>
      </c>
      <c r="J22" s="14">
        <v>0.49661075086160428</v>
      </c>
      <c r="K22" s="14">
        <v>0.62248174705584502</v>
      </c>
    </row>
    <row r="23" spans="2:11" ht="17.25" x14ac:dyDescent="0.4">
      <c r="B23" s="12" t="s">
        <v>34</v>
      </c>
      <c r="C23" s="13">
        <v>817243</v>
      </c>
      <c r="D23" s="13">
        <v>865968</v>
      </c>
      <c r="E23" s="13">
        <v>888877</v>
      </c>
      <c r="F23" s="14">
        <v>2.645478816769211E-2</v>
      </c>
      <c r="G23" s="14">
        <v>0.38637291773777477</v>
      </c>
      <c r="H23" s="14">
        <v>5.3471965187534387E-2</v>
      </c>
      <c r="I23" s="14">
        <v>0.20834266158309867</v>
      </c>
      <c r="J23" s="14">
        <v>0.53538678579826005</v>
      </c>
      <c r="K23" s="14">
        <v>0.65242772622083822</v>
      </c>
    </row>
    <row r="24" spans="2:11" ht="17.25" x14ac:dyDescent="0.4">
      <c r="B24" s="12" t="s">
        <v>35</v>
      </c>
      <c r="C24" s="13">
        <v>344903</v>
      </c>
      <c r="D24" s="13">
        <v>365480</v>
      </c>
      <c r="E24" s="13">
        <v>374323</v>
      </c>
      <c r="F24" s="14">
        <v>2.419557841742366E-2</v>
      </c>
      <c r="G24" s="14">
        <v>0.43978328876398193</v>
      </c>
      <c r="H24" s="14">
        <v>4.7539157358751694E-2</v>
      </c>
      <c r="I24" s="14">
        <v>0.20041247799360445</v>
      </c>
      <c r="J24" s="14">
        <v>0.58962179721791075</v>
      </c>
      <c r="K24" s="14">
        <v>0.60082335309345136</v>
      </c>
    </row>
    <row r="25" spans="2:11" ht="17.25" x14ac:dyDescent="0.4">
      <c r="B25" s="12" t="s">
        <v>36</v>
      </c>
      <c r="C25" s="13">
        <v>10818</v>
      </c>
      <c r="D25" s="13">
        <v>10810</v>
      </c>
      <c r="E25" s="13">
        <v>10643</v>
      </c>
      <c r="F25" s="14">
        <v>-1.5448658649398705E-2</v>
      </c>
      <c r="G25" s="14">
        <v>0.11782392182655266</v>
      </c>
      <c r="H25" s="14">
        <v>9.9971812458893194E-2</v>
      </c>
      <c r="I25" s="14">
        <v>7.7703654984496856E-2</v>
      </c>
      <c r="J25" s="14">
        <v>0.96081931786150521</v>
      </c>
      <c r="K25" s="14">
        <v>0.87719627924457388</v>
      </c>
    </row>
    <row r="26" spans="2:11" s="2" customFormat="1" ht="17.25" x14ac:dyDescent="0.4">
      <c r="B26" s="15" t="s">
        <v>111</v>
      </c>
      <c r="C26" s="16">
        <v>16274677</v>
      </c>
      <c r="D26" s="16">
        <v>16978425</v>
      </c>
      <c r="E26" s="16">
        <v>17374759</v>
      </c>
      <c r="F26" s="17">
        <v>2.3343390214345561E-2</v>
      </c>
      <c r="G26" s="17">
        <v>0.42741651841041362</v>
      </c>
      <c r="H26" s="17">
        <v>0.1540999791709341</v>
      </c>
      <c r="I26" s="17">
        <v>0.21344572318959934</v>
      </c>
      <c r="J26" s="17">
        <v>0.67033010357150857</v>
      </c>
      <c r="K26" s="17">
        <v>0.73265327018348858</v>
      </c>
    </row>
    <row r="27" spans="2:11" s="42" customFormat="1" ht="15.75" x14ac:dyDescent="0.3">
      <c r="B27" s="112" t="s">
        <v>116</v>
      </c>
      <c r="C27" s="113"/>
      <c r="D27" s="113"/>
      <c r="E27" s="113"/>
      <c r="F27" s="113"/>
      <c r="G27" s="113"/>
      <c r="H27" s="113"/>
      <c r="I27" s="113"/>
      <c r="J27" s="113"/>
      <c r="K27" s="113"/>
    </row>
    <row r="28" spans="2:11" s="42" customFormat="1" x14ac:dyDescent="0.25">
      <c r="B28" s="109" t="s">
        <v>37</v>
      </c>
      <c r="C28" s="113"/>
      <c r="D28" s="113"/>
      <c r="E28" s="113"/>
      <c r="F28" s="113"/>
      <c r="G28" s="113"/>
      <c r="H28" s="113"/>
      <c r="I28" s="113"/>
      <c r="J28" s="113"/>
      <c r="K28" s="113"/>
    </row>
    <row r="29" spans="2:11" x14ac:dyDescent="0.25">
      <c r="B29" s="3"/>
      <c r="C29" s="56"/>
      <c r="D29" s="56"/>
      <c r="E29" s="56"/>
      <c r="F29" s="4"/>
      <c r="G29" s="4"/>
      <c r="H29" s="4"/>
      <c r="I29" s="4"/>
      <c r="J29" s="4"/>
      <c r="K29" s="4"/>
    </row>
    <row r="30" spans="2:11" x14ac:dyDescent="0.25">
      <c r="B30" s="4"/>
      <c r="C30" s="4"/>
      <c r="D30" s="4"/>
      <c r="E30" s="4"/>
      <c r="F30" s="4"/>
      <c r="G30" s="4"/>
      <c r="H30" s="4"/>
      <c r="I30" s="4"/>
      <c r="J30" s="4"/>
      <c r="K30" s="4"/>
    </row>
  </sheetData>
  <mergeCells count="4">
    <mergeCell ref="B2:K2"/>
    <mergeCell ref="B3:B4"/>
    <mergeCell ref="C3:F3"/>
    <mergeCell ref="G3:K3"/>
  </mergeCells>
  <pageMargins left="0.7" right="0.7" top="0.75" bottom="0.75" header="0.3" footer="0.3"/>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F516D-766D-4B09-8101-F7134CA4913D}">
  <sheetPr>
    <pageSetUpPr fitToPage="1"/>
  </sheetPr>
  <dimension ref="B2:K28"/>
  <sheetViews>
    <sheetView topLeftCell="A21" workbookViewId="0"/>
  </sheetViews>
  <sheetFormatPr defaultRowHeight="15" x14ac:dyDescent="0.25"/>
  <cols>
    <col min="2" max="2" width="25.5703125" customWidth="1"/>
    <col min="3" max="3" width="16.5703125" customWidth="1"/>
    <col min="4" max="5" width="13.85546875" customWidth="1"/>
    <col min="6" max="6" width="14" customWidth="1"/>
    <col min="7" max="7" width="14.5703125" customWidth="1"/>
    <col min="8" max="8" width="12.5703125" customWidth="1"/>
    <col min="9" max="9" width="13.140625" customWidth="1"/>
    <col min="10" max="10" width="12.140625" customWidth="1"/>
    <col min="11" max="11" width="13.5703125" customWidth="1"/>
  </cols>
  <sheetData>
    <row r="2" spans="2:11" ht="40.5" customHeight="1" x14ac:dyDescent="0.25">
      <c r="B2" s="133" t="s">
        <v>106</v>
      </c>
      <c r="C2" s="133"/>
      <c r="D2" s="133"/>
      <c r="E2" s="133"/>
      <c r="F2" s="133"/>
      <c r="G2" s="133"/>
      <c r="H2" s="133"/>
      <c r="I2" s="133"/>
      <c r="J2" s="133"/>
      <c r="K2" s="133"/>
    </row>
    <row r="3" spans="2:11" ht="21.95" customHeight="1" x14ac:dyDescent="0.25">
      <c r="B3" s="139" t="s">
        <v>89</v>
      </c>
      <c r="C3" s="147" t="s">
        <v>10</v>
      </c>
      <c r="D3" s="141"/>
      <c r="E3" s="141"/>
      <c r="F3" s="142"/>
      <c r="G3" s="139" t="s">
        <v>105</v>
      </c>
      <c r="H3" s="139"/>
      <c r="I3" s="139"/>
      <c r="J3" s="139"/>
      <c r="K3" s="139"/>
    </row>
    <row r="4" spans="2:11" ht="36.6" customHeight="1" x14ac:dyDescent="0.25">
      <c r="B4" s="139"/>
      <c r="C4" s="39">
        <v>2021</v>
      </c>
      <c r="D4" s="41">
        <v>2022</v>
      </c>
      <c r="E4" s="38" t="s">
        <v>99</v>
      </c>
      <c r="F4" s="37" t="s">
        <v>104</v>
      </c>
      <c r="G4" s="37" t="s">
        <v>11</v>
      </c>
      <c r="H4" s="37" t="s">
        <v>90</v>
      </c>
      <c r="I4" s="37" t="s">
        <v>13</v>
      </c>
      <c r="J4" s="37" t="s">
        <v>14</v>
      </c>
      <c r="K4" s="37" t="s">
        <v>15</v>
      </c>
    </row>
    <row r="5" spans="2:11" s="31" customFormat="1" ht="39.75" customHeight="1" x14ac:dyDescent="0.25">
      <c r="B5" s="40" t="s">
        <v>65</v>
      </c>
      <c r="C5" s="28">
        <v>40196</v>
      </c>
      <c r="D5" s="29">
        <v>38285</v>
      </c>
      <c r="E5" s="29">
        <v>37546</v>
      </c>
      <c r="F5" s="30">
        <v>-1.9302598929084498E-2</v>
      </c>
      <c r="G5" s="30">
        <v>0.17874074468651788</v>
      </c>
      <c r="H5" s="30">
        <v>5.5478612901507483E-2</v>
      </c>
      <c r="I5" s="30">
        <v>8.7625845629361321E-2</v>
      </c>
      <c r="J5" s="30">
        <v>0.94425504714217223</v>
      </c>
      <c r="K5" s="30">
        <v>0.93527939061417997</v>
      </c>
    </row>
    <row r="6" spans="2:11" s="31" customFormat="1" ht="20.100000000000001" customHeight="1" x14ac:dyDescent="0.25">
      <c r="B6" s="28" t="s">
        <v>66</v>
      </c>
      <c r="C6" s="28">
        <v>3853191</v>
      </c>
      <c r="D6" s="29">
        <v>3933294</v>
      </c>
      <c r="E6" s="29">
        <v>3984765</v>
      </c>
      <c r="F6" s="30">
        <v>1.3085978317410292E-2</v>
      </c>
      <c r="G6" s="30">
        <v>0.28877989040758989</v>
      </c>
      <c r="H6" s="30">
        <v>0.15094039422651023</v>
      </c>
      <c r="I6" s="30">
        <v>0.15533463077496415</v>
      </c>
      <c r="J6" s="30">
        <v>0.85026093132217329</v>
      </c>
      <c r="K6" s="30">
        <v>0.89884020764085204</v>
      </c>
    </row>
    <row r="7" spans="2:11" s="31" customFormat="1" ht="52.35" customHeight="1" x14ac:dyDescent="0.25">
      <c r="B7" s="28" t="s">
        <v>67</v>
      </c>
      <c r="C7" s="28">
        <v>78533</v>
      </c>
      <c r="D7" s="29">
        <v>80747</v>
      </c>
      <c r="E7" s="29">
        <v>82859</v>
      </c>
      <c r="F7" s="30">
        <v>2.6155770493021414E-2</v>
      </c>
      <c r="G7" s="30">
        <v>0.2400222063988221</v>
      </c>
      <c r="H7" s="30">
        <v>2.2182261432071349E-2</v>
      </c>
      <c r="I7" s="30">
        <v>0.14050374732980123</v>
      </c>
      <c r="J7" s="30">
        <v>0.94388056819416122</v>
      </c>
      <c r="K7" s="30">
        <v>0.97512641958025081</v>
      </c>
    </row>
    <row r="8" spans="2:11" s="31" customFormat="1" ht="50.1" customHeight="1" x14ac:dyDescent="0.25">
      <c r="B8" s="28" t="s">
        <v>96</v>
      </c>
      <c r="C8" s="28">
        <v>176602</v>
      </c>
      <c r="D8" s="29">
        <v>184671</v>
      </c>
      <c r="E8" s="29">
        <v>190025</v>
      </c>
      <c r="F8" s="30">
        <v>2.8992099463369992E-2</v>
      </c>
      <c r="G8" s="30">
        <v>0.16694119194842783</v>
      </c>
      <c r="H8" s="30">
        <v>8.9240889356663591E-2</v>
      </c>
      <c r="I8" s="30">
        <v>8.9877647677937114E-2</v>
      </c>
      <c r="J8" s="30">
        <v>0.84140507827917377</v>
      </c>
      <c r="K8" s="30">
        <v>0.88547822654913833</v>
      </c>
    </row>
    <row r="9" spans="2:11" s="31" customFormat="1" ht="21.95" customHeight="1" x14ac:dyDescent="0.25">
      <c r="B9" s="28" t="s">
        <v>68</v>
      </c>
      <c r="C9" s="28">
        <v>1095109</v>
      </c>
      <c r="D9" s="29">
        <v>1206944</v>
      </c>
      <c r="E9" s="29">
        <v>1265277</v>
      </c>
      <c r="F9" s="30">
        <v>4.8331157037940449E-2</v>
      </c>
      <c r="G9" s="30">
        <v>9.0045104747814117E-2</v>
      </c>
      <c r="H9" s="30">
        <v>0.26207858042152032</v>
      </c>
      <c r="I9" s="30">
        <v>0.19065469458466408</v>
      </c>
      <c r="J9" s="30">
        <v>0.86801625256761961</v>
      </c>
      <c r="K9" s="30">
        <v>0.74713995433411029</v>
      </c>
    </row>
    <row r="10" spans="2:11" s="31" customFormat="1" ht="49.5" customHeight="1" x14ac:dyDescent="0.25">
      <c r="B10" s="28" t="s">
        <v>97</v>
      </c>
      <c r="C10" s="28">
        <v>2393382</v>
      </c>
      <c r="D10" s="29">
        <v>2468414</v>
      </c>
      <c r="E10" s="29">
        <v>2536247</v>
      </c>
      <c r="F10" s="30">
        <v>2.748039834484815E-2</v>
      </c>
      <c r="G10" s="30">
        <v>0.49403192985541233</v>
      </c>
      <c r="H10" s="30">
        <v>8.9801979065919052E-2</v>
      </c>
      <c r="I10" s="30">
        <v>0.22188532899201063</v>
      </c>
      <c r="J10" s="30">
        <v>0.56150761341462407</v>
      </c>
      <c r="K10" s="30">
        <v>0.81817149512646048</v>
      </c>
    </row>
    <row r="11" spans="2:11" s="31" customFormat="1" ht="21.95" customHeight="1" x14ac:dyDescent="0.25">
      <c r="B11" s="28" t="s">
        <v>69</v>
      </c>
      <c r="C11" s="28">
        <v>1157961</v>
      </c>
      <c r="D11" s="29">
        <v>1192521</v>
      </c>
      <c r="E11" s="29">
        <v>1220780</v>
      </c>
      <c r="F11" s="30">
        <v>2.3696857329975739E-2</v>
      </c>
      <c r="G11" s="30">
        <v>0.21819820115008437</v>
      </c>
      <c r="H11" s="30">
        <v>0.18972460230344534</v>
      </c>
      <c r="I11" s="30">
        <v>0.15622061305067253</v>
      </c>
      <c r="J11" s="30">
        <v>0.79166844148822879</v>
      </c>
      <c r="K11" s="30">
        <v>0.79532266256000261</v>
      </c>
    </row>
    <row r="12" spans="2:11" s="31" customFormat="1" ht="39.75" customHeight="1" x14ac:dyDescent="0.25">
      <c r="B12" s="28" t="s">
        <v>70</v>
      </c>
      <c r="C12" s="28">
        <v>1617554</v>
      </c>
      <c r="D12" s="29">
        <v>1796840</v>
      </c>
      <c r="E12" s="29">
        <v>1911344</v>
      </c>
      <c r="F12" s="30">
        <v>6.3725206473586968E-2</v>
      </c>
      <c r="G12" s="30">
        <v>0.52791438903724286</v>
      </c>
      <c r="H12" s="30">
        <v>0.24956156505579319</v>
      </c>
      <c r="I12" s="30">
        <v>0.39819728944658839</v>
      </c>
      <c r="J12" s="30">
        <v>0.40852405427803684</v>
      </c>
      <c r="K12" s="30">
        <v>0.44970397793385181</v>
      </c>
    </row>
    <row r="13" spans="2:11" s="31" customFormat="1" ht="39.75" customHeight="1" x14ac:dyDescent="0.25">
      <c r="B13" s="28" t="s">
        <v>71</v>
      </c>
      <c r="C13" s="28">
        <v>590560</v>
      </c>
      <c r="D13" s="29">
        <v>619057</v>
      </c>
      <c r="E13" s="29">
        <v>640116</v>
      </c>
      <c r="F13" s="30">
        <v>3.4017869113829584E-2</v>
      </c>
      <c r="G13" s="30">
        <v>0.40283948534328151</v>
      </c>
      <c r="H13" s="30">
        <v>4.5794824688025294E-2</v>
      </c>
      <c r="I13" s="30">
        <v>0.23352017446837761</v>
      </c>
      <c r="J13" s="30">
        <v>0.83698423410756795</v>
      </c>
      <c r="K13" s="30">
        <v>0.83272719319623323</v>
      </c>
    </row>
    <row r="14" spans="2:11" s="31" customFormat="1" ht="34.9" customHeight="1" x14ac:dyDescent="0.25">
      <c r="B14" s="28" t="s">
        <v>72</v>
      </c>
      <c r="C14" s="28">
        <v>503674</v>
      </c>
      <c r="D14" s="29">
        <v>492690</v>
      </c>
      <c r="E14" s="29">
        <v>487370</v>
      </c>
      <c r="F14" s="30">
        <v>-1.079786478312935E-2</v>
      </c>
      <c r="G14" s="30">
        <v>0.50782772841988633</v>
      </c>
      <c r="H14" s="30">
        <v>1.7272298253893346E-2</v>
      </c>
      <c r="I14" s="30">
        <v>7.1214888072716823E-2</v>
      </c>
      <c r="J14" s="30">
        <v>0.84154133409934961</v>
      </c>
      <c r="K14" s="30">
        <v>0.97428032090608774</v>
      </c>
    </row>
    <row r="15" spans="2:11" s="31" customFormat="1" ht="21.95" customHeight="1" x14ac:dyDescent="0.25">
      <c r="B15" s="28" t="s">
        <v>73</v>
      </c>
      <c r="C15" s="28">
        <v>54650</v>
      </c>
      <c r="D15" s="29">
        <v>58038</v>
      </c>
      <c r="E15" s="29">
        <v>61485</v>
      </c>
      <c r="F15" s="30">
        <v>5.9392122402563835E-2</v>
      </c>
      <c r="G15" s="30">
        <v>0.65807920631048222</v>
      </c>
      <c r="H15" s="30">
        <v>0.10612344474262016</v>
      </c>
      <c r="I15" s="30">
        <v>0.18541107587216393</v>
      </c>
      <c r="J15" s="30">
        <v>0.50578189802390827</v>
      </c>
      <c r="K15" s="30">
        <v>0.83817191184841833</v>
      </c>
    </row>
    <row r="16" spans="2:11" s="31" customFormat="1" ht="39.75" customHeight="1" x14ac:dyDescent="0.25">
      <c r="B16" s="28" t="s">
        <v>74</v>
      </c>
      <c r="C16" s="28">
        <v>522433</v>
      </c>
      <c r="D16" s="29">
        <v>564948</v>
      </c>
      <c r="E16" s="29">
        <v>593506</v>
      </c>
      <c r="F16" s="30">
        <v>5.054978511296615E-2</v>
      </c>
      <c r="G16" s="30">
        <v>0.61147823273901192</v>
      </c>
      <c r="H16" s="30">
        <v>6.4255458243050623E-2</v>
      </c>
      <c r="I16" s="30">
        <v>0.22841218117424256</v>
      </c>
      <c r="J16" s="30">
        <v>0.65515091675568571</v>
      </c>
      <c r="K16" s="30">
        <v>0.85496355554956482</v>
      </c>
    </row>
    <row r="17" spans="2:11" s="31" customFormat="1" ht="39.75" customHeight="1" x14ac:dyDescent="0.25">
      <c r="B17" s="28" t="s">
        <v>75</v>
      </c>
      <c r="C17" s="28">
        <v>1798158</v>
      </c>
      <c r="D17" s="29">
        <v>1866675</v>
      </c>
      <c r="E17" s="29">
        <v>1857529</v>
      </c>
      <c r="F17" s="30">
        <v>-4.8996209838348933E-3</v>
      </c>
      <c r="G17" s="30">
        <v>0.49407034829604274</v>
      </c>
      <c r="H17" s="30">
        <v>0.24318920458307783</v>
      </c>
      <c r="I17" s="30">
        <v>0.25018559602568791</v>
      </c>
      <c r="J17" s="30">
        <v>0.50635494789045021</v>
      </c>
      <c r="K17" s="30">
        <v>0.54916450833338271</v>
      </c>
    </row>
    <row r="18" spans="2:11" s="31" customFormat="1" ht="21.95" customHeight="1" x14ac:dyDescent="0.25">
      <c r="B18" s="28" t="s">
        <v>76</v>
      </c>
      <c r="C18" s="28">
        <v>661170</v>
      </c>
      <c r="D18" s="29">
        <v>550082</v>
      </c>
      <c r="E18" s="29">
        <v>568544</v>
      </c>
      <c r="F18" s="30">
        <v>3.3562268898091559E-2</v>
      </c>
      <c r="G18" s="30">
        <v>0.76113546181122305</v>
      </c>
      <c r="H18" s="30">
        <v>3.6968115044745876E-2</v>
      </c>
      <c r="I18" s="30">
        <v>0.18389253953959589</v>
      </c>
      <c r="J18" s="30">
        <v>0.7031909579557607</v>
      </c>
      <c r="K18" s="30">
        <v>0.26463211290594923</v>
      </c>
    </row>
    <row r="19" spans="2:11" s="31" customFormat="1" ht="21.95" customHeight="1" x14ac:dyDescent="0.25">
      <c r="B19" s="28" t="s">
        <v>77</v>
      </c>
      <c r="C19" s="28">
        <v>822083</v>
      </c>
      <c r="D19" s="29">
        <v>855155</v>
      </c>
      <c r="E19" s="29">
        <v>881991</v>
      </c>
      <c r="F19" s="30">
        <v>3.1381445468950074E-2</v>
      </c>
      <c r="G19" s="30">
        <v>0.79022688440131472</v>
      </c>
      <c r="H19" s="30">
        <v>0.12945710330377522</v>
      </c>
      <c r="I19" s="30">
        <v>0.1557963743394207</v>
      </c>
      <c r="J19" s="30">
        <v>0.44197276389441614</v>
      </c>
      <c r="K19" s="30">
        <v>0.79344573810843877</v>
      </c>
    </row>
    <row r="20" spans="2:11" s="31" customFormat="1" ht="39.75" customHeight="1" x14ac:dyDescent="0.25">
      <c r="B20" s="28" t="s">
        <v>78</v>
      </c>
      <c r="C20" s="28">
        <v>221213</v>
      </c>
      <c r="D20" s="29">
        <v>247870</v>
      </c>
      <c r="E20" s="29">
        <v>261702</v>
      </c>
      <c r="F20" s="30">
        <v>5.5803445354419653E-2</v>
      </c>
      <c r="G20" s="30">
        <v>0.4528585948903715</v>
      </c>
      <c r="H20" s="30">
        <v>0.11104615172983011</v>
      </c>
      <c r="I20" s="30">
        <v>0.37414693047817749</v>
      </c>
      <c r="J20" s="30">
        <v>0.51391659215443519</v>
      </c>
      <c r="K20" s="30">
        <v>0.40230109055337748</v>
      </c>
    </row>
    <row r="21" spans="2:11" s="31" customFormat="1" ht="21.95" customHeight="1" x14ac:dyDescent="0.25">
      <c r="B21" s="28" t="s">
        <v>79</v>
      </c>
      <c r="C21" s="28">
        <v>500845</v>
      </c>
      <c r="D21" s="29">
        <v>510812</v>
      </c>
      <c r="E21" s="29">
        <v>528702</v>
      </c>
      <c r="F21" s="30">
        <v>3.5022669788493617E-2</v>
      </c>
      <c r="G21" s="30">
        <v>0.60527291366403002</v>
      </c>
      <c r="H21" s="30">
        <v>0.15588365468638288</v>
      </c>
      <c r="I21" s="30">
        <v>0.24651315864135184</v>
      </c>
      <c r="J21" s="30">
        <v>0.47698703617538801</v>
      </c>
      <c r="K21" s="30">
        <v>0.77856713233541763</v>
      </c>
    </row>
    <row r="22" spans="2:11" s="31" customFormat="1" ht="39.75" customHeight="1" x14ac:dyDescent="0.25">
      <c r="B22" s="28" t="s">
        <v>91</v>
      </c>
      <c r="C22" s="28">
        <v>3203598</v>
      </c>
      <c r="D22" s="29">
        <v>3319345</v>
      </c>
      <c r="E22" s="29">
        <v>3281310</v>
      </c>
      <c r="F22" s="30">
        <v>-1.1458585955964204E-2</v>
      </c>
      <c r="G22" s="30">
        <v>0.59317406767419112</v>
      </c>
      <c r="H22" s="30">
        <v>1.3289509372780993E-2</v>
      </c>
      <c r="I22" s="30">
        <v>5.4526698178471403E-2</v>
      </c>
      <c r="J22" s="30">
        <v>0.92606519956968403</v>
      </c>
      <c r="K22" s="30">
        <v>0.93171690574800914</v>
      </c>
    </row>
    <row r="23" spans="2:11" s="35" customFormat="1" ht="30" customHeight="1" x14ac:dyDescent="0.25">
      <c r="B23" s="32" t="s">
        <v>111</v>
      </c>
      <c r="C23" s="32">
        <v>19290912</v>
      </c>
      <c r="D23" s="33">
        <v>19986388</v>
      </c>
      <c r="E23" s="33">
        <v>20391098</v>
      </c>
      <c r="F23" s="34">
        <v>2.0249281661098545E-2</v>
      </c>
      <c r="G23" s="34">
        <v>0.45080819090762059</v>
      </c>
      <c r="H23" s="34">
        <v>0.13313255617721026</v>
      </c>
      <c r="I23" s="34">
        <v>0.18889517376651321</v>
      </c>
      <c r="J23" s="34">
        <v>0.70877659457082698</v>
      </c>
      <c r="K23" s="34">
        <v>0.77132089699142248</v>
      </c>
    </row>
    <row r="24" spans="2:11" s="42" customFormat="1" ht="36.75" customHeight="1" x14ac:dyDescent="0.25">
      <c r="B24" s="145" t="s">
        <v>88</v>
      </c>
      <c r="C24" s="145"/>
      <c r="D24" s="145"/>
      <c r="E24" s="145"/>
      <c r="F24" s="145"/>
      <c r="G24" s="145"/>
      <c r="H24" s="145"/>
      <c r="I24" s="145"/>
      <c r="J24" s="145"/>
      <c r="K24" s="145"/>
    </row>
    <row r="25" spans="2:11" s="42" customFormat="1" ht="17.25" x14ac:dyDescent="0.4">
      <c r="B25" s="109" t="s">
        <v>113</v>
      </c>
      <c r="C25" s="109"/>
      <c r="D25" s="114"/>
      <c r="E25" s="114"/>
      <c r="F25" s="114"/>
      <c r="G25" s="114"/>
      <c r="H25" s="114"/>
      <c r="I25" s="114"/>
      <c r="J25" s="114"/>
      <c r="K25" s="114"/>
    </row>
    <row r="26" spans="2:11" s="42" customFormat="1" ht="19.5" x14ac:dyDescent="0.45">
      <c r="B26" s="109" t="s">
        <v>92</v>
      </c>
      <c r="C26" s="109"/>
      <c r="D26" s="101"/>
      <c r="E26" s="101"/>
      <c r="F26" s="101"/>
      <c r="G26" s="101"/>
      <c r="H26" s="101"/>
      <c r="I26" s="101"/>
      <c r="J26" s="101"/>
      <c r="K26" s="101"/>
    </row>
    <row r="27" spans="2:11" x14ac:dyDescent="0.25">
      <c r="B27" s="3"/>
      <c r="C27" s="3"/>
      <c r="D27" s="1"/>
      <c r="E27" s="1"/>
      <c r="F27" s="1"/>
      <c r="G27" s="1"/>
      <c r="H27" s="1"/>
      <c r="I27" s="1"/>
      <c r="J27" s="1"/>
      <c r="K27" s="1"/>
    </row>
    <row r="28" spans="2:11" x14ac:dyDescent="0.25">
      <c r="C28" s="57"/>
      <c r="D28" s="57"/>
      <c r="E28" s="57"/>
    </row>
  </sheetData>
  <mergeCells count="5">
    <mergeCell ref="B2:K2"/>
    <mergeCell ref="B3:B4"/>
    <mergeCell ref="G3:K3"/>
    <mergeCell ref="B24:K24"/>
    <mergeCell ref="C3:F3"/>
  </mergeCells>
  <pageMargins left="0.7" right="0.7" top="0.75" bottom="0.75" header="0.3" footer="0.3"/>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4</vt:i4>
      </vt:variant>
    </vt:vector>
  </HeadingPairs>
  <TitlesOfParts>
    <vt:vector size="18" baseType="lpstr">
      <vt:lpstr>Indice</vt:lpstr>
      <vt:lpstr>6.1a</vt:lpstr>
      <vt:lpstr>6.1b</vt:lpstr>
      <vt:lpstr>6.2</vt:lpstr>
      <vt:lpstr>6.3a</vt:lpstr>
      <vt:lpstr>6.3b</vt:lpstr>
      <vt:lpstr>6.3c</vt:lpstr>
      <vt:lpstr>6.4</vt:lpstr>
      <vt:lpstr>6.5</vt:lpstr>
      <vt:lpstr>6.6a</vt:lpstr>
      <vt:lpstr>6.6b</vt:lpstr>
      <vt:lpstr>6.7</vt:lpstr>
      <vt:lpstr>6.8</vt:lpstr>
      <vt:lpstr>6.9</vt:lpstr>
      <vt:lpstr>'6.3a'!Area_stampa</vt:lpstr>
      <vt:lpstr>'6.4'!Area_stampa</vt:lpstr>
      <vt:lpstr>'6.6a'!Area_stampa</vt:lpstr>
      <vt:lpstr>'6.9'!Area_stampa</vt:lpstr>
    </vt:vector>
  </TitlesOfParts>
  <Company>I.N.P.S. - Office 365</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Franchini Rosanna</dc:creator>
  <cp:lastModifiedBy>Sommario Luca</cp:lastModifiedBy>
  <cp:lastPrinted>2023-07-04T17:11:42Z</cp:lastPrinted>
  <dcterms:created xsi:type="dcterms:W3CDTF">2023-05-12T12:03:54Z</dcterms:created>
  <dcterms:modified xsi:type="dcterms:W3CDTF">2024-09-23T17:27:30Z</dcterms:modified>
</cp:coreProperties>
</file>