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ilesrvp\Root\GruppidiLavoro06\DC_STUDI E RICERCHE\ANNO 2021_2022\CONVENZIONE INPS-RGS\ANNO 2023\RIPUBBLICAZIONE OPZIONE DONNA_ERRATA CORRIGE\"/>
    </mc:Choice>
  </mc:AlternateContent>
  <xr:revisionPtr revIDLastSave="0" documentId="13_ncr:1_{0E17FE7D-EF4B-4641-9EA2-F1716160436C}" xr6:coauthVersionLast="47" xr6:coauthVersionMax="47" xr10:uidLastSave="{00000000-0000-0000-0000-000000000000}"/>
  <bookViews>
    <workbookView xWindow="-110" yWindow="-110" windowWidth="19420" windowHeight="10560" xr2:uid="{00000000-000D-0000-FFFF-FFFF00000000}"/>
  </bookViews>
  <sheets>
    <sheet name="opzione donna" sheetId="1" r:id="rId1"/>
  </sheets>
  <definedNames>
    <definedName name="_xlnm.Print_Area" localSheetId="0">'opzione donna'!$A$1:$J$141</definedName>
    <definedName name="OLE_LINK1" localSheetId="0">'opzione donna'!$B$13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9" i="1" l="1"/>
  <c r="F139" i="1"/>
  <c r="E139" i="1"/>
  <c r="D139" i="1"/>
  <c r="C139" i="1"/>
  <c r="G132" i="1"/>
  <c r="F132" i="1"/>
  <c r="E132" i="1"/>
  <c r="D132" i="1"/>
  <c r="C132" i="1"/>
  <c r="G115" i="1"/>
  <c r="F115" i="1"/>
  <c r="E115" i="1"/>
  <c r="D115" i="1"/>
  <c r="C115" i="1"/>
  <c r="G108" i="1"/>
  <c r="F108" i="1"/>
  <c r="E108" i="1"/>
  <c r="D108" i="1"/>
  <c r="C108" i="1"/>
  <c r="H75" i="1"/>
  <c r="H78" i="1" s="1"/>
  <c r="F22" i="1" l="1"/>
  <c r="C22" i="1"/>
</calcChain>
</file>

<file path=xl/sharedStrings.xml><?xml version="1.0" encoding="utf-8"?>
<sst xmlns="http://schemas.openxmlformats.org/spreadsheetml/2006/main" count="136" uniqueCount="70">
  <si>
    <t>Monitoraggio ai sensi dell’art. 1, comma 281 della L. 28 dicembre 2015, n. 208 sulla sperimentazione di cui all’art. 1, comma 9, della Legge 23 agosto 2004, n. 243, c.d. “Opzione donna”</t>
  </si>
  <si>
    <t>Com’è noto, l’articolo 1, comma 9, della legge 23 agosto 2004 n. 243 e successive modificazioni ha previsto che, in via sperimentale, fino al 31 dicembre 2015, le lavoratrici possono conseguire il diritto all’accesso al trattamento pensionistico di anzianità, ove in possesso dei prescritti requisiti anagrafici e contributivi, optando per la liquidazione del trattamento medesimo secondo le regole di calcolo del sistema contributivo.</t>
  </si>
  <si>
    <t>La legge di bilancio 2017 ha esteso la possibilità di tale pensionamento alle donne che, per effetto dell’adeguamento alla variazione della speranza di vita, non hanno raggiunto il requisito dell’età di 57 anni e 3 mesi o 58 anni e 3 mesi (se lavoratrici autonome) entro il 31 dicembre 2015.</t>
  </si>
  <si>
    <t>La prima tabella espone i dati sul numero e sui relativi oneri delle pensioni vigenti nel 2016, nel 2017, nel 2018 e nel 2019 delle donne che hanno optato per il beneficio previsto dall’art. 1, comma 281 della legge 208/2015.</t>
  </si>
  <si>
    <t>Pensioni vigenti ripartite per anno di decorrenza</t>
  </si>
  <si>
    <t>Gestione privata</t>
  </si>
  <si>
    <t>Gestione pubblica</t>
  </si>
  <si>
    <t>Numero</t>
  </si>
  <si>
    <t xml:space="preserve">Importo medio* </t>
  </si>
  <si>
    <t>Importo totale</t>
  </si>
  <si>
    <t>Anno 2016</t>
  </si>
  <si>
    <t>Anno 2017</t>
  </si>
  <si>
    <t>Anno 2018</t>
  </si>
  <si>
    <t>Anno 2019</t>
  </si>
  <si>
    <t>Totale</t>
  </si>
  <si>
    <t>La tabella che segue, invece, riferisce i dati relativi a quante hanno usufruito dell’opzione in forza dell’art. 1, comma 222 della L. 232/2016.</t>
  </si>
  <si>
    <t>Gestioni </t>
  </si>
  <si>
    <t>Importo medio*</t>
  </si>
  <si>
    <t>Privata</t>
  </si>
  <si>
    <t>Pubblica</t>
  </si>
  <si>
    <t>Accolte</t>
  </si>
  <si>
    <t>Anno 2020</t>
  </si>
  <si>
    <t>I dati sono relativi alla prestazione prevista dall’art. 1, comma 9, della Legge 23 agosto 2004, n. 243, e successive modifiche. L’art. 16 del DL n. 4/2019 ha introdotto un aggiornamento della precedente misura di opzione donna che viene monitorata in maniera differente rispetto a quella precedente in quanto lo stanziamento previsto per questa è compreso in quello previsto anche per Quota 100 e pensione anticipata (art. 14 e art. 15 del citato DL n. 4/2019).  </t>
  </si>
  <si>
    <t>Gestioni</t>
  </si>
  <si>
    <t xml:space="preserve">Gestione privata </t>
  </si>
  <si>
    <t>OPZIONE DONNA - ART. 16 D.L. 4/2019</t>
  </si>
  <si>
    <t>Periodo di riferimento</t>
  </si>
  <si>
    <t>Pervenute</t>
  </si>
  <si>
    <t>Respinte</t>
  </si>
  <si>
    <t>Giacenti</t>
  </si>
  <si>
    <t>PENSIONE OPZIONE DONNA - ART. 16 D.L. N. 4/2019</t>
  </si>
  <si>
    <t>Importo medio</t>
  </si>
  <si>
    <t>Confronto onere medio opzione donna</t>
  </si>
  <si>
    <t>Pensione Opzione donna art. 16</t>
  </si>
  <si>
    <t>Gestione privata – lavoratori dipendenti</t>
  </si>
  <si>
    <t>Gestione privata -  lavoratori autonomi</t>
  </si>
  <si>
    <t>GESTIONE PUBBLICA</t>
  </si>
  <si>
    <t xml:space="preserve">Numero di pensioni Opzione donna liquidate per classe di importo, anno di decorrenza e classe di età </t>
  </si>
  <si>
    <t>Classi di età</t>
  </si>
  <si>
    <t>Classi di importo</t>
  </si>
  <si>
    <t>fino a 59</t>
  </si>
  <si>
    <t>60-61</t>
  </si>
  <si>
    <t>62-63</t>
  </si>
  <si>
    <t>64-65</t>
  </si>
  <si>
    <t>66 e oltre</t>
  </si>
  <si>
    <t>GESTIONE PRIVATA</t>
  </si>
  <si>
    <t>Domande accolte di Opzione donna ripartite per gestione</t>
  </si>
  <si>
    <t>Si riferiscono i dati aggiornati al 31 dicembre 2021.</t>
  </si>
  <si>
    <t>Anno 2021</t>
  </si>
  <si>
    <t>Monitoraggio ai sensi del comma 281 della legge n. 208 /2015 e ai sensi dell'art. 1, comma 222, della legge 232/2016 - aggiornato al 31 dicembre 2021</t>
  </si>
  <si>
    <t>Monitoraggio ai sensi dell’art. 1, comma 222 della legge 232/2016 - aggiornato al 31 dicembre 2021</t>
  </si>
  <si>
    <t>Pensione Opzione donna art. 16 del D.L. n. 4/2019 - istanze di pensione vigenti ed importo medio - aggiornamento dati al 31 dicembre 2021</t>
  </si>
  <si>
    <t>Opzione donna 2019-2020 - Domande pervenute ed esiti istruttori aggiornati al 31 dicembre 2021</t>
  </si>
  <si>
    <t>Opzione donna 2019-2020 - Domande pervenute ed esiti istruttori aggiornati al 31 dicembre 2021*</t>
  </si>
  <si>
    <t>Rilevazione al 02/04/2022</t>
  </si>
  <si>
    <t>ANNO 2021</t>
  </si>
  <si>
    <t>gennaio - marzo 2022</t>
  </si>
  <si>
    <t>*Gli importi medi sono stati elaborati in base alle decorrenze dei trattamenti liquidati.</t>
  </si>
  <si>
    <t>* Gli importi medi sono stati elaborati in base alle decorrenze dei trattamenti liquidati.</t>
  </si>
  <si>
    <t>I dati della tavola sono delle pensioni per le persone che hanno maturato i requisiti anche al 31 dicembre 2021.</t>
  </si>
  <si>
    <t>* La tabella riporta il dettaglio della precedente, con evidenza dei dati relativi alla gestione privata e alla gestione pubblica.</t>
  </si>
  <si>
    <t>Fino a 
999,99</t>
  </si>
  <si>
    <t>1.000,00 - 1499,99</t>
  </si>
  <si>
    <t>1500,00 - 1999,99</t>
  </si>
  <si>
    <t>2000,00 
e più</t>
  </si>
  <si>
    <t>ERRATA CORRIGE</t>
  </si>
  <si>
    <t xml:space="preserve">Onere totale </t>
  </si>
  <si>
    <t>Anno di accoglimento delle domande</t>
  </si>
  <si>
    <t>Domande accolte gestione privata</t>
  </si>
  <si>
    <t>Domande accolte gestione pubblica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</si>
</sst>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_-* #,##0.00\ _€_-;\-* #,##0.00\ _€_-;_-* &quot;-&quot;??\ _€_-;_-@_-"/>
    <numFmt numFmtId="165" formatCode="[$€-2]\ #,##0;[Red]\-[$€-2]\ #,##0"/>
    <numFmt numFmtId="166" formatCode="_-* #,##0\ _€_-;\-* #,##0\ _€_-;_-* &quot;-&quot;??\ _€_-;_-@_-"/>
    <numFmt numFmtId="167" formatCode="[$€-2]\ #,##0.00;[Red]\-[$€-2]\ #,##0.00"/>
    <numFmt numFmtId="168" formatCode="_-* #,##0_-;\-* #,##0_-;_-* &quot;-&quot;??_-;_-@_-"/>
  </numFmts>
  <fonts count="22" x14ac:knownFonts="1">
    <font>
      <sz val="11"/>
      <color theme="1"/>
      <name val="Calibri"/>
      <family val="2"/>
      <scheme val="minor"/>
    </font>
    <font>
      <sz val="11"/>
      <color theme="1"/>
      <name val="Calibri"/>
      <family val="2"/>
      <scheme val="minor"/>
    </font>
    <font>
      <sz val="8"/>
      <name val="Calibri"/>
      <family val="2"/>
      <scheme val="minor"/>
    </font>
    <font>
      <b/>
      <sz val="11"/>
      <color theme="0"/>
      <name val="Titillium Web"/>
    </font>
    <font>
      <sz val="11"/>
      <color theme="1"/>
      <name val="Titillium Web"/>
    </font>
    <font>
      <b/>
      <sz val="11"/>
      <color rgb="FF000000"/>
      <name val="Titillium Web"/>
    </font>
    <font>
      <sz val="11"/>
      <color rgb="FF000000"/>
      <name val="Titillium Web"/>
    </font>
    <font>
      <i/>
      <sz val="10"/>
      <color rgb="FF000000"/>
      <name val="Titillium Web"/>
    </font>
    <font>
      <i/>
      <sz val="11"/>
      <color rgb="FF000000"/>
      <name val="Titillium Web"/>
    </font>
    <font>
      <b/>
      <sz val="11"/>
      <name val="Titillium Web"/>
    </font>
    <font>
      <sz val="11"/>
      <name val="Titillium Web"/>
    </font>
    <font>
      <sz val="10"/>
      <color rgb="FF000000"/>
      <name val="Titillium Web"/>
    </font>
    <font>
      <b/>
      <sz val="11"/>
      <color theme="1"/>
      <name val="Titillium Web"/>
    </font>
    <font>
      <u/>
      <sz val="12"/>
      <color rgb="FF000000"/>
      <name val="Titillium Web"/>
    </font>
    <font>
      <sz val="12"/>
      <color rgb="FF1F497D"/>
      <name val="Titillium Web"/>
    </font>
    <font>
      <b/>
      <sz val="10"/>
      <name val="Titillium Web"/>
    </font>
    <font>
      <sz val="10"/>
      <name val="Titillium Web"/>
    </font>
    <font>
      <b/>
      <u/>
      <sz val="11"/>
      <name val="Titillium Web"/>
    </font>
    <font>
      <b/>
      <i/>
      <sz val="11"/>
      <color rgb="FF002060"/>
      <name val="Titillium Web"/>
    </font>
    <font>
      <b/>
      <sz val="11"/>
      <color rgb="FF002060"/>
      <name val="Titillium Web"/>
    </font>
    <font>
      <b/>
      <sz val="14"/>
      <color theme="0"/>
      <name val="Titillium Web"/>
    </font>
    <font>
      <i/>
      <sz val="9"/>
      <color rgb="FF000000"/>
      <name val="Titillium Web"/>
    </font>
  </fonts>
  <fills count="5">
    <fill>
      <patternFill patternType="none"/>
    </fill>
    <fill>
      <patternFill patternType="gray125"/>
    </fill>
    <fill>
      <patternFill patternType="solid">
        <fgColor rgb="FFDDEBF7"/>
        <bgColor indexed="64"/>
      </patternFill>
    </fill>
    <fill>
      <patternFill patternType="solid">
        <fgColor rgb="FF00368F"/>
        <bgColor indexed="64"/>
      </patternFill>
    </fill>
    <fill>
      <patternFill patternType="solid">
        <fgColor rgb="FFD9E4F7"/>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164" fontId="1" fillId="0" borderId="0" applyFont="0" applyFill="0" applyBorder="0" applyAlignment="0" applyProtection="0"/>
  </cellStyleXfs>
  <cellXfs count="101">
    <xf numFmtId="0" fontId="0" fillId="0" borderId="0" xfId="0"/>
    <xf numFmtId="0" fontId="4" fillId="0" borderId="0" xfId="0" applyFont="1"/>
    <xf numFmtId="0" fontId="4" fillId="0" borderId="0" xfId="0" applyFont="1" applyBorder="1" applyAlignment="1">
      <alignment horizontal="left" vertical="center" wrapText="1"/>
    </xf>
    <xf numFmtId="0" fontId="4" fillId="0" borderId="0" xfId="0" applyFont="1" applyAlignment="1">
      <alignment horizontal="justify"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7" fillId="0" borderId="0" xfId="0" applyFont="1" applyAlignment="1">
      <alignment vertical="center"/>
    </xf>
    <xf numFmtId="0" fontId="8" fillId="0" borderId="0" xfId="0" applyFont="1" applyAlignment="1">
      <alignment vertical="center"/>
    </xf>
    <xf numFmtId="0" fontId="4" fillId="0" borderId="0" xfId="0" applyFont="1" applyAlignment="1">
      <alignment horizontal="left" vertical="center" wrapText="1"/>
    </xf>
    <xf numFmtId="0" fontId="8" fillId="0" borderId="0" xfId="0" applyFont="1" applyAlignment="1">
      <alignment horizontal="left" vertical="center"/>
    </xf>
    <xf numFmtId="0" fontId="10" fillId="0" borderId="1" xfId="0" applyFont="1" applyBorder="1" applyAlignment="1">
      <alignment horizontal="left"/>
    </xf>
    <xf numFmtId="166" fontId="10" fillId="0" borderId="1" xfId="1" applyNumberFormat="1" applyFont="1" applyBorder="1"/>
    <xf numFmtId="166" fontId="10" fillId="0" borderId="0" xfId="1" applyNumberFormat="1" applyFont="1" applyBorder="1" applyAlignment="1">
      <alignment horizontal="left"/>
    </xf>
    <xf numFmtId="166" fontId="10" fillId="0" borderId="0" xfId="1" applyNumberFormat="1" applyFont="1" applyBorder="1"/>
    <xf numFmtId="3" fontId="4" fillId="0" borderId="0" xfId="0" applyNumberFormat="1" applyFont="1"/>
    <xf numFmtId="0" fontId="12" fillId="0" borderId="0" xfId="0" applyFont="1" applyAlignment="1">
      <alignment horizontal="center"/>
    </xf>
    <xf numFmtId="44" fontId="4" fillId="0" borderId="0" xfId="0" applyNumberFormat="1" applyFont="1"/>
    <xf numFmtId="0" fontId="13" fillId="0" borderId="0" xfId="0" applyFont="1" applyAlignment="1">
      <alignment horizontal="left" vertical="center" indent="5"/>
    </xf>
    <xf numFmtId="0" fontId="14" fillId="0" borderId="0" xfId="0" applyFont="1" applyAlignment="1">
      <alignment horizontal="center" vertical="center"/>
    </xf>
    <xf numFmtId="0" fontId="12" fillId="0" borderId="0" xfId="0" applyFont="1" applyBorder="1" applyAlignment="1">
      <alignment horizontal="center"/>
    </xf>
    <xf numFmtId="0" fontId="6" fillId="0" borderId="0" xfId="0" applyFont="1" applyAlignment="1">
      <alignment horizontal="center" vertical="center"/>
    </xf>
    <xf numFmtId="167" fontId="4" fillId="0" borderId="0" xfId="0" applyNumberFormat="1" applyFont="1"/>
    <xf numFmtId="0" fontId="11" fillId="0" borderId="0" xfId="0" applyFont="1" applyBorder="1" applyAlignment="1">
      <alignment vertical="center"/>
    </xf>
    <xf numFmtId="167" fontId="6" fillId="0" borderId="0" xfId="0" applyNumberFormat="1" applyFont="1" applyBorder="1" applyAlignment="1">
      <alignment horizontal="center" vertical="center"/>
    </xf>
    <xf numFmtId="167" fontId="10" fillId="0" borderId="0" xfId="0" applyNumberFormat="1" applyFont="1" applyBorder="1" applyAlignment="1">
      <alignment horizontal="center" vertical="center"/>
    </xf>
    <xf numFmtId="0" fontId="9" fillId="0" borderId="0" xfId="0" applyFont="1" applyAlignment="1">
      <alignment horizontal="center" vertical="center" wrapText="1"/>
    </xf>
    <xf numFmtId="14" fontId="9" fillId="0" borderId="0" xfId="0" quotePrefix="1" applyNumberFormat="1" applyFont="1" applyAlignment="1">
      <alignment horizontal="center"/>
    </xf>
    <xf numFmtId="0" fontId="15" fillId="0" borderId="0" xfId="0" applyFont="1" applyAlignment="1">
      <alignment horizontal="left"/>
    </xf>
    <xf numFmtId="3" fontId="16" fillId="0" borderId="0" xfId="0" applyNumberFormat="1" applyFont="1"/>
    <xf numFmtId="3" fontId="16" fillId="0" borderId="0" xfId="0" quotePrefix="1" applyNumberFormat="1" applyFont="1" applyAlignment="1">
      <alignment horizontal="left"/>
    </xf>
    <xf numFmtId="3" fontId="16" fillId="0" borderId="0" xfId="0" quotePrefix="1" applyNumberFormat="1" applyFont="1" applyAlignment="1">
      <alignment horizontal="right"/>
    </xf>
    <xf numFmtId="0" fontId="16" fillId="0" borderId="0" xfId="0" applyFont="1"/>
    <xf numFmtId="0" fontId="17" fillId="0" borderId="11" xfId="0" applyFont="1" applyBorder="1" applyAlignment="1">
      <alignment horizontal="center"/>
    </xf>
    <xf numFmtId="0" fontId="10" fillId="0" borderId="11" xfId="0" applyFont="1" applyBorder="1" applyAlignment="1">
      <alignment horizontal="left"/>
    </xf>
    <xf numFmtId="168" fontId="10" fillId="0" borderId="14" xfId="1" applyNumberFormat="1" applyFont="1" applyBorder="1" applyAlignment="1">
      <alignment horizontal="center"/>
    </xf>
    <xf numFmtId="168" fontId="10" fillId="0" borderId="15" xfId="1" applyNumberFormat="1" applyFont="1" applyBorder="1" applyAlignment="1">
      <alignment horizontal="center"/>
    </xf>
    <xf numFmtId="3" fontId="10" fillId="0" borderId="14" xfId="0" applyNumberFormat="1" applyFont="1" applyBorder="1" applyAlignment="1">
      <alignment horizontal="center"/>
    </xf>
    <xf numFmtId="0" fontId="9" fillId="0" borderId="0" xfId="0" applyFont="1" applyAlignment="1">
      <alignment horizontal="left"/>
    </xf>
    <xf numFmtId="3" fontId="10" fillId="0" borderId="0" xfId="0" applyNumberFormat="1" applyFont="1"/>
    <xf numFmtId="3" fontId="10" fillId="0" borderId="0" xfId="0" quotePrefix="1" applyNumberFormat="1" applyFont="1" applyAlignment="1">
      <alignment horizontal="left"/>
    </xf>
    <xf numFmtId="3" fontId="10" fillId="0" borderId="0" xfId="0" quotePrefix="1" applyNumberFormat="1" applyFont="1" applyAlignment="1">
      <alignment horizontal="right"/>
    </xf>
    <xf numFmtId="0" fontId="10" fillId="0" borderId="0" xfId="0" applyFont="1"/>
    <xf numFmtId="0" fontId="20"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0" borderId="1" xfId="0" applyFont="1" applyBorder="1" applyAlignment="1">
      <alignment vertical="center"/>
    </xf>
    <xf numFmtId="3" fontId="6" fillId="0" borderId="1" xfId="0" applyNumberFormat="1" applyFont="1" applyBorder="1" applyAlignment="1">
      <alignment horizontal="right" vertical="center"/>
    </xf>
    <xf numFmtId="165" fontId="6" fillId="0" borderId="1" xfId="0" applyNumberFormat="1" applyFont="1" applyBorder="1" applyAlignment="1">
      <alignment horizontal="right" vertical="center"/>
    </xf>
    <xf numFmtId="0" fontId="6" fillId="0" borderId="1" xfId="0" applyFont="1" applyBorder="1" applyAlignment="1">
      <alignment horizontal="right" vertical="center"/>
    </xf>
    <xf numFmtId="0" fontId="5" fillId="0" borderId="1" xfId="0" applyFont="1" applyBorder="1" applyAlignment="1">
      <alignment vertical="center"/>
    </xf>
    <xf numFmtId="3" fontId="5" fillId="0" borderId="1" xfId="0" applyNumberFormat="1" applyFont="1" applyBorder="1" applyAlignment="1">
      <alignment horizontal="right" vertical="center"/>
    </xf>
    <xf numFmtId="165" fontId="5" fillId="0" borderId="1" xfId="0" applyNumberFormat="1" applyFont="1" applyBorder="1" applyAlignment="1">
      <alignment horizontal="right" vertical="center"/>
    </xf>
    <xf numFmtId="0" fontId="9" fillId="4" borderId="1" xfId="0" applyFont="1" applyFill="1" applyBorder="1" applyAlignment="1">
      <alignment horizontal="center" vertical="center" wrapText="1"/>
    </xf>
    <xf numFmtId="0" fontId="18" fillId="4" borderId="11" xfId="0" applyFont="1" applyFill="1" applyBorder="1" applyAlignment="1">
      <alignment horizontal="center"/>
    </xf>
    <xf numFmtId="168" fontId="19" fillId="4" borderId="14" xfId="1" applyNumberFormat="1" applyFont="1" applyFill="1" applyBorder="1" applyAlignment="1">
      <alignment horizontal="center"/>
    </xf>
    <xf numFmtId="168" fontId="19" fillId="4" borderId="0" xfId="1" applyNumberFormat="1" applyFont="1" applyFill="1" applyBorder="1" applyAlignment="1">
      <alignment horizontal="center"/>
    </xf>
    <xf numFmtId="168" fontId="19" fillId="4" borderId="15" xfId="1" applyNumberFormat="1" applyFont="1" applyFill="1" applyBorder="1" applyAlignment="1">
      <alignment horizontal="center"/>
    </xf>
    <xf numFmtId="0" fontId="21" fillId="0" borderId="0" xfId="0" applyFont="1" applyAlignment="1">
      <alignment vertical="center"/>
    </xf>
    <xf numFmtId="0" fontId="6" fillId="0" borderId="0" xfId="0" applyFont="1" applyFill="1" applyBorder="1" applyAlignment="1">
      <alignment vertical="center"/>
    </xf>
    <xf numFmtId="0" fontId="4" fillId="0" borderId="1" xfId="0" applyFont="1" applyBorder="1" applyAlignment="1">
      <alignment horizontal="left" vertical="center" wrapText="1"/>
    </xf>
    <xf numFmtId="0" fontId="8" fillId="0" borderId="1" xfId="0" applyFont="1" applyFill="1" applyBorder="1" applyAlignment="1">
      <alignment vertical="center" wrapText="1"/>
    </xf>
    <xf numFmtId="0" fontId="6" fillId="0" borderId="1" xfId="0" applyFont="1" applyBorder="1" applyAlignment="1">
      <alignment horizontal="right" vertical="center" wrapText="1"/>
    </xf>
    <xf numFmtId="165" fontId="6" fillId="0" borderId="1" xfId="0" applyNumberFormat="1" applyFont="1" applyBorder="1" applyAlignment="1">
      <alignment horizontal="right" vertical="center" wrapText="1"/>
    </xf>
    <xf numFmtId="0" fontId="5" fillId="0" borderId="1" xfId="0" applyFont="1" applyFill="1" applyBorder="1" applyAlignment="1">
      <alignment vertical="center" wrapText="1"/>
    </xf>
    <xf numFmtId="3" fontId="5" fillId="0" borderId="1" xfId="0" applyNumberFormat="1" applyFont="1" applyBorder="1" applyAlignment="1">
      <alignment horizontal="right" vertical="center" wrapText="1"/>
    </xf>
    <xf numFmtId="165" fontId="5" fillId="0" borderId="1" xfId="0" applyNumberFormat="1" applyFont="1" applyBorder="1" applyAlignment="1">
      <alignment horizontal="right" vertical="center" wrapText="1"/>
    </xf>
    <xf numFmtId="166" fontId="9" fillId="0" borderId="1" xfId="1" applyNumberFormat="1" applyFont="1" applyBorder="1" applyAlignment="1">
      <alignment horizontal="left"/>
    </xf>
    <xf numFmtId="166" fontId="9" fillId="0" borderId="1" xfId="1" applyNumberFormat="1" applyFont="1" applyBorder="1"/>
    <xf numFmtId="0" fontId="5" fillId="2" borderId="1" xfId="0" applyFont="1" applyFill="1" applyBorder="1" applyAlignment="1">
      <alignment horizontal="center" vertical="center" wrapText="1"/>
    </xf>
    <xf numFmtId="0" fontId="11" fillId="0" borderId="1" xfId="0" applyFont="1" applyBorder="1" applyAlignment="1">
      <alignment horizontal="left" vertical="center"/>
    </xf>
    <xf numFmtId="3" fontId="6" fillId="0" borderId="1" xfId="0" applyNumberFormat="1" applyFont="1" applyBorder="1" applyAlignment="1">
      <alignment horizontal="center" vertical="center"/>
    </xf>
    <xf numFmtId="167" fontId="6" fillId="0" borderId="1" xfId="0" applyNumberFormat="1" applyFont="1" applyBorder="1" applyAlignment="1">
      <alignment horizontal="center" vertical="center"/>
    </xf>
    <xf numFmtId="3" fontId="5" fillId="0" borderId="1" xfId="0" applyNumberFormat="1" applyFont="1" applyFill="1" applyBorder="1" applyAlignment="1">
      <alignment horizontal="left" vertical="center"/>
    </xf>
    <xf numFmtId="3" fontId="5" fillId="0" borderId="1" xfId="0" applyNumberFormat="1" applyFont="1" applyFill="1" applyBorder="1" applyAlignment="1">
      <alignment horizontal="center" vertical="center"/>
    </xf>
    <xf numFmtId="167" fontId="5" fillId="0" borderId="1" xfId="0" applyNumberFormat="1" applyFont="1" applyFill="1" applyBorder="1" applyAlignment="1">
      <alignment horizontal="center" vertical="center"/>
    </xf>
    <xf numFmtId="0" fontId="6" fillId="0" borderId="1" xfId="0" applyFont="1" applyFill="1" applyBorder="1" applyAlignment="1">
      <alignment vertical="center"/>
    </xf>
    <xf numFmtId="3"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3" fontId="9" fillId="0" borderId="1" xfId="0" applyNumberFormat="1" applyFont="1" applyFill="1" applyBorder="1" applyAlignment="1">
      <alignment horizontal="center" vertical="center"/>
    </xf>
    <xf numFmtId="0" fontId="5" fillId="0" borderId="1" xfId="0" applyFont="1" applyFill="1" applyBorder="1" applyAlignment="1">
      <alignment vertical="center"/>
    </xf>
    <xf numFmtId="0" fontId="5" fillId="2" borderId="1" xfId="0" applyFont="1" applyFill="1" applyBorder="1" applyAlignment="1">
      <alignment horizontal="center" vertical="center" wrapText="1"/>
    </xf>
    <xf numFmtId="0" fontId="4" fillId="0" borderId="1" xfId="0" applyFont="1" applyBorder="1" applyAlignment="1">
      <alignment horizontal="center" vertical="center"/>
    </xf>
    <xf numFmtId="3" fontId="4" fillId="0" borderId="1" xfId="0" applyNumberFormat="1" applyFont="1" applyBorder="1" applyAlignment="1">
      <alignment horizontal="center" vertical="center"/>
    </xf>
    <xf numFmtId="0" fontId="6" fillId="0" borderId="1" xfId="0" applyFont="1" applyBorder="1" applyAlignment="1">
      <alignment horizontal="center" vertical="center"/>
    </xf>
    <xf numFmtId="0" fontId="12" fillId="0" borderId="1" xfId="0" applyFont="1" applyBorder="1" applyAlignment="1">
      <alignment horizontal="center"/>
    </xf>
    <xf numFmtId="0" fontId="11" fillId="0" borderId="1" xfId="0" applyFont="1" applyBorder="1" applyAlignment="1">
      <alignment vertical="center"/>
    </xf>
    <xf numFmtId="167" fontId="10" fillId="0" borderId="1" xfId="0" applyNumberFormat="1" applyFont="1" applyBorder="1" applyAlignment="1">
      <alignment horizontal="center" vertical="center"/>
    </xf>
    <xf numFmtId="0" fontId="17" fillId="0" borderId="6" xfId="0" applyFont="1" applyBorder="1" applyAlignment="1">
      <alignment horizontal="center"/>
    </xf>
    <xf numFmtId="0" fontId="18" fillId="4" borderId="7" xfId="0" applyFont="1" applyFill="1" applyBorder="1" applyAlignment="1">
      <alignment horizontal="center"/>
    </xf>
    <xf numFmtId="0" fontId="10" fillId="0" borderId="8" xfId="0" applyFont="1" applyBorder="1" applyAlignment="1">
      <alignment horizontal="right"/>
    </xf>
    <xf numFmtId="0" fontId="10" fillId="0" borderId="9" xfId="0" applyFont="1" applyBorder="1" applyAlignment="1">
      <alignment horizontal="right"/>
    </xf>
    <xf numFmtId="0" fontId="10" fillId="0" borderId="10" xfId="0" applyFont="1" applyBorder="1" applyAlignment="1">
      <alignment horizontal="right"/>
    </xf>
    <xf numFmtId="168" fontId="10" fillId="0" borderId="0" xfId="1" applyNumberFormat="1" applyFont="1" applyBorder="1" applyAlignment="1">
      <alignment horizontal="center"/>
    </xf>
    <xf numFmtId="3" fontId="10" fillId="0" borderId="0" xfId="0" applyNumberFormat="1" applyFont="1" applyBorder="1" applyAlignment="1">
      <alignment horizontal="center"/>
    </xf>
    <xf numFmtId="168" fontId="19" fillId="4" borderId="12" xfId="1" applyNumberFormat="1" applyFont="1" applyFill="1" applyBorder="1" applyAlignment="1">
      <alignment horizontal="center"/>
    </xf>
    <xf numFmtId="168" fontId="19" fillId="4" borderId="2" xfId="1" applyNumberFormat="1" applyFont="1" applyFill="1" applyBorder="1" applyAlignment="1">
      <alignment horizontal="center"/>
    </xf>
    <xf numFmtId="168" fontId="19" fillId="4" borderId="13" xfId="1" applyNumberFormat="1" applyFont="1" applyFill="1" applyBorder="1" applyAlignment="1">
      <alignment horizontal="center"/>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139"/>
  <sheetViews>
    <sheetView tabSelected="1" topLeftCell="A25" workbookViewId="0">
      <selection activeCell="A93" sqref="A93:XFD93"/>
    </sheetView>
  </sheetViews>
  <sheetFormatPr defaultRowHeight="19.5" x14ac:dyDescent="0.45"/>
  <cols>
    <col min="1" max="1" width="9.140625" style="1"/>
    <col min="2" max="2" width="36.7109375" style="1" customWidth="1"/>
    <col min="3" max="3" width="18.28515625" style="1" customWidth="1"/>
    <col min="4" max="4" width="19" style="1" customWidth="1"/>
    <col min="5" max="5" width="17.7109375" style="1" customWidth="1"/>
    <col min="6" max="6" width="18.28515625" style="1" customWidth="1"/>
    <col min="7" max="7" width="16.7109375" style="1" bestFit="1" customWidth="1"/>
    <col min="8" max="8" width="15.42578125" style="1" customWidth="1"/>
    <col min="9" max="9" width="18.28515625" style="1" customWidth="1"/>
    <col min="10" max="10" width="15.7109375" style="1" customWidth="1"/>
    <col min="11" max="16384" width="9.140625" style="1"/>
  </cols>
  <sheetData>
    <row r="2" spans="2:9" ht="24.75" x14ac:dyDescent="0.45">
      <c r="B2" s="42" t="s">
        <v>65</v>
      </c>
      <c r="C2" s="42"/>
      <c r="D2" s="42"/>
      <c r="E2" s="42"/>
      <c r="F2" s="42"/>
      <c r="G2" s="42"/>
      <c r="H2" s="42"/>
      <c r="I2" s="42"/>
    </row>
    <row r="4" spans="2:9" ht="36" customHeight="1" x14ac:dyDescent="0.45">
      <c r="B4" s="43" t="s">
        <v>0</v>
      </c>
      <c r="C4" s="43"/>
      <c r="D4" s="43"/>
      <c r="E4" s="43"/>
      <c r="F4" s="43"/>
      <c r="G4" s="43"/>
      <c r="H4" s="43"/>
      <c r="I4" s="43"/>
    </row>
    <row r="5" spans="2:9" ht="63.75" customHeight="1" x14ac:dyDescent="0.45">
      <c r="B5" s="63" t="s">
        <v>1</v>
      </c>
      <c r="C5" s="63"/>
      <c r="D5" s="63"/>
      <c r="E5" s="63"/>
      <c r="F5" s="63"/>
      <c r="G5" s="63"/>
      <c r="H5" s="63"/>
      <c r="I5" s="63"/>
    </row>
    <row r="6" spans="2:9" ht="12" customHeight="1" x14ac:dyDescent="0.45">
      <c r="B6" s="2"/>
      <c r="C6" s="2"/>
      <c r="D6" s="2"/>
      <c r="E6" s="2"/>
      <c r="F6" s="2"/>
      <c r="G6" s="2"/>
      <c r="H6" s="2"/>
      <c r="I6" s="2"/>
    </row>
    <row r="7" spans="2:9" ht="41.25" customHeight="1" x14ac:dyDescent="0.45">
      <c r="B7" s="63" t="s">
        <v>2</v>
      </c>
      <c r="C7" s="63"/>
      <c r="D7" s="63"/>
      <c r="E7" s="63"/>
      <c r="F7" s="63"/>
      <c r="G7" s="63"/>
      <c r="H7" s="63"/>
      <c r="I7" s="63"/>
    </row>
    <row r="8" spans="2:9" x14ac:dyDescent="0.45">
      <c r="B8" s="3"/>
    </row>
    <row r="9" spans="2:9" ht="15" customHeight="1" x14ac:dyDescent="0.45">
      <c r="B9" s="4" t="s">
        <v>47</v>
      </c>
      <c r="C9" s="4"/>
      <c r="D9" s="4"/>
      <c r="E9" s="4"/>
      <c r="F9" s="4"/>
      <c r="G9" s="4"/>
      <c r="H9" s="4"/>
      <c r="I9" s="4"/>
    </row>
    <row r="10" spans="2:9" ht="36.75" customHeight="1" x14ac:dyDescent="0.45">
      <c r="B10" s="63" t="s">
        <v>3</v>
      </c>
      <c r="C10" s="63"/>
      <c r="D10" s="63"/>
      <c r="E10" s="63"/>
      <c r="F10" s="63"/>
      <c r="G10" s="63"/>
      <c r="H10" s="63"/>
      <c r="I10" s="63"/>
    </row>
    <row r="11" spans="2:9" ht="18" customHeight="1" x14ac:dyDescent="0.45">
      <c r="B11" s="2"/>
      <c r="C11" s="2"/>
      <c r="D11" s="2"/>
      <c r="E11" s="2"/>
      <c r="F11" s="2"/>
      <c r="G11" s="2"/>
      <c r="H11" s="2"/>
      <c r="I11" s="2"/>
    </row>
    <row r="12" spans="2:9" ht="15.75" customHeight="1" x14ac:dyDescent="0.45">
      <c r="B12" s="5"/>
      <c r="C12" s="5"/>
      <c r="D12" s="5"/>
      <c r="E12" s="5"/>
      <c r="F12" s="5"/>
      <c r="G12" s="5"/>
      <c r="H12" s="5"/>
      <c r="I12" s="5"/>
    </row>
    <row r="13" spans="2:9" ht="30" customHeight="1" x14ac:dyDescent="0.45">
      <c r="B13" s="43" t="s">
        <v>49</v>
      </c>
      <c r="C13" s="43"/>
      <c r="D13" s="43"/>
      <c r="E13" s="43"/>
      <c r="F13" s="43"/>
      <c r="G13" s="43"/>
      <c r="H13" s="43"/>
    </row>
    <row r="14" spans="2:9" ht="22.5" customHeight="1" x14ac:dyDescent="0.45">
      <c r="B14" s="47" t="s">
        <v>4</v>
      </c>
      <c r="C14" s="47" t="s">
        <v>5</v>
      </c>
      <c r="D14" s="47"/>
      <c r="E14" s="47"/>
      <c r="F14" s="47" t="s">
        <v>6</v>
      </c>
      <c r="G14" s="47"/>
      <c r="H14" s="47"/>
    </row>
    <row r="15" spans="2:9" ht="19.5" customHeight="1" x14ac:dyDescent="0.45">
      <c r="B15" s="47"/>
      <c r="C15" s="48" t="s">
        <v>7</v>
      </c>
      <c r="D15" s="48" t="s">
        <v>8</v>
      </c>
      <c r="E15" s="48" t="s">
        <v>9</v>
      </c>
      <c r="F15" s="48" t="s">
        <v>7</v>
      </c>
      <c r="G15" s="48" t="s">
        <v>8</v>
      </c>
      <c r="H15" s="48" t="s">
        <v>9</v>
      </c>
    </row>
    <row r="16" spans="2:9" x14ac:dyDescent="0.45">
      <c r="B16" s="49" t="s">
        <v>10</v>
      </c>
      <c r="C16" s="50">
        <v>7112</v>
      </c>
      <c r="D16" s="51">
        <v>1031.3858918762328</v>
      </c>
      <c r="E16" s="51">
        <v>47678907.009654485</v>
      </c>
      <c r="F16" s="50">
        <v>3673</v>
      </c>
      <c r="G16" s="51">
        <v>1272.7179662401315</v>
      </c>
      <c r="H16" s="51">
        <v>32722851.630000025</v>
      </c>
    </row>
    <row r="17" spans="2:8" x14ac:dyDescent="0.45">
      <c r="B17" s="49" t="s">
        <v>11</v>
      </c>
      <c r="C17" s="50">
        <v>5591</v>
      </c>
      <c r="D17" s="51">
        <v>1026.4513488316093</v>
      </c>
      <c r="E17" s="51">
        <v>37302781.693563923</v>
      </c>
      <c r="F17" s="50">
        <v>1728</v>
      </c>
      <c r="G17" s="51">
        <v>1336.3535821759278</v>
      </c>
      <c r="H17" s="51">
        <v>16164532.930000024</v>
      </c>
    </row>
    <row r="18" spans="2:8" x14ac:dyDescent="0.45">
      <c r="B18" s="49" t="s">
        <v>12</v>
      </c>
      <c r="C18" s="50">
        <v>1317</v>
      </c>
      <c r="D18" s="51">
        <v>1142.0949689607071</v>
      </c>
      <c r="E18" s="51">
        <v>9776903.9817881323</v>
      </c>
      <c r="F18" s="52">
        <v>764</v>
      </c>
      <c r="G18" s="51">
        <v>1403.5201832460723</v>
      </c>
      <c r="H18" s="51">
        <v>7506025.9399999948</v>
      </c>
    </row>
    <row r="19" spans="2:8" x14ac:dyDescent="0.45">
      <c r="B19" s="49" t="s">
        <v>13</v>
      </c>
      <c r="C19" s="52">
        <v>495</v>
      </c>
      <c r="D19" s="51">
        <v>910.86152457575815</v>
      </c>
      <c r="E19" s="51">
        <v>2930696.9553225022</v>
      </c>
      <c r="F19" s="52">
        <v>132</v>
      </c>
      <c r="G19" s="51">
        <v>1342.7199999999998</v>
      </c>
      <c r="H19" s="51">
        <v>1240673.2799999998</v>
      </c>
    </row>
    <row r="20" spans="2:8" x14ac:dyDescent="0.45">
      <c r="B20" s="49" t="s">
        <v>21</v>
      </c>
      <c r="C20" s="52">
        <v>150</v>
      </c>
      <c r="D20" s="51">
        <v>1033.4169513499992</v>
      </c>
      <c r="E20" s="51">
        <v>1007581.5275662491</v>
      </c>
      <c r="F20" s="52">
        <v>23</v>
      </c>
      <c r="G20" s="51">
        <v>1413.1982608695653</v>
      </c>
      <c r="H20" s="51">
        <v>227524.92</v>
      </c>
    </row>
    <row r="21" spans="2:8" x14ac:dyDescent="0.45">
      <c r="B21" s="49" t="s">
        <v>48</v>
      </c>
      <c r="C21" s="52">
        <v>44</v>
      </c>
      <c r="D21" s="51">
        <v>974.85643441558443</v>
      </c>
      <c r="E21" s="51">
        <v>150127.8909</v>
      </c>
      <c r="F21" s="52">
        <v>11</v>
      </c>
      <c r="G21" s="51">
        <v>1521.5836363636363</v>
      </c>
      <c r="H21" s="51">
        <v>117161.93999999999</v>
      </c>
    </row>
    <row r="22" spans="2:8" x14ac:dyDescent="0.45">
      <c r="B22" s="53" t="s">
        <v>14</v>
      </c>
      <c r="C22" s="54">
        <f>SUM(C16:C21)</f>
        <v>14709</v>
      </c>
      <c r="D22" s="55">
        <v>1035.2184179036192</v>
      </c>
      <c r="E22" s="55">
        <v>98846999.058795288</v>
      </c>
      <c r="F22" s="54">
        <f>SUM(F16:F21)</f>
        <v>6331</v>
      </c>
      <c r="G22" s="55">
        <v>1308.2738145632616</v>
      </c>
      <c r="H22" s="55">
        <v>57634083.780000046</v>
      </c>
    </row>
    <row r="23" spans="2:8" x14ac:dyDescent="0.45">
      <c r="B23" s="61" t="s">
        <v>57</v>
      </c>
      <c r="C23" s="7"/>
      <c r="D23" s="7"/>
      <c r="E23" s="7"/>
    </row>
    <row r="24" spans="2:8" x14ac:dyDescent="0.45">
      <c r="B24" s="7"/>
      <c r="C24" s="7"/>
      <c r="D24" s="7"/>
      <c r="E24" s="7"/>
    </row>
    <row r="25" spans="2:8" ht="22.5" customHeight="1" x14ac:dyDescent="0.45">
      <c r="B25" s="8" t="s">
        <v>15</v>
      </c>
      <c r="C25" s="8"/>
      <c r="D25" s="8"/>
      <c r="E25" s="8"/>
      <c r="F25" s="8"/>
      <c r="G25" s="8"/>
      <c r="H25" s="8"/>
    </row>
    <row r="26" spans="2:8" ht="15" customHeight="1" x14ac:dyDescent="0.45">
      <c r="B26" s="5"/>
      <c r="C26" s="5"/>
      <c r="D26" s="5"/>
      <c r="E26" s="5"/>
      <c r="F26" s="5"/>
      <c r="G26" s="5"/>
      <c r="H26" s="5"/>
    </row>
    <row r="27" spans="2:8" ht="45" customHeight="1" x14ac:dyDescent="0.45">
      <c r="B27" s="43" t="s">
        <v>50</v>
      </c>
      <c r="C27" s="43"/>
      <c r="D27" s="43"/>
      <c r="E27" s="43"/>
    </row>
    <row r="28" spans="2:8" x14ac:dyDescent="0.45">
      <c r="B28" s="48" t="s">
        <v>16</v>
      </c>
      <c r="C28" s="48" t="s">
        <v>7</v>
      </c>
      <c r="D28" s="48" t="s">
        <v>17</v>
      </c>
      <c r="E28" s="48" t="s">
        <v>66</v>
      </c>
    </row>
    <row r="29" spans="2:8" x14ac:dyDescent="0.45">
      <c r="B29" s="64" t="s">
        <v>18</v>
      </c>
      <c r="C29" s="65">
        <v>587</v>
      </c>
      <c r="D29" s="66">
        <v>1041.133536002272</v>
      </c>
      <c r="E29" s="66">
        <v>7324093.4151000027</v>
      </c>
    </row>
    <row r="30" spans="2:8" x14ac:dyDescent="0.45">
      <c r="B30" s="64" t="s">
        <v>19</v>
      </c>
      <c r="C30" s="65">
        <v>286</v>
      </c>
      <c r="D30" s="66">
        <v>1278.5902447552453</v>
      </c>
      <c r="E30" s="66">
        <v>4388121.7200000007</v>
      </c>
    </row>
    <row r="31" spans="2:8" x14ac:dyDescent="0.45">
      <c r="B31" s="67" t="s">
        <v>14</v>
      </c>
      <c r="C31" s="68">
        <v>873</v>
      </c>
      <c r="D31" s="69">
        <v>1118.9257681939678</v>
      </c>
      <c r="E31" s="69">
        <v>11712215.135100003</v>
      </c>
    </row>
    <row r="32" spans="2:8" x14ac:dyDescent="0.45">
      <c r="B32" s="61" t="s">
        <v>58</v>
      </c>
      <c r="C32" s="6"/>
      <c r="D32" s="6"/>
      <c r="E32" s="6"/>
      <c r="F32" s="6"/>
      <c r="G32" s="6"/>
      <c r="H32" s="6"/>
    </row>
    <row r="33" spans="2:9" x14ac:dyDescent="0.45">
      <c r="B33" s="9"/>
      <c r="C33" s="9"/>
      <c r="D33" s="9"/>
      <c r="E33" s="9"/>
      <c r="F33" s="9"/>
      <c r="G33" s="9"/>
      <c r="H33" s="9"/>
    </row>
    <row r="34" spans="2:9" x14ac:dyDescent="0.45">
      <c r="B34" s="9"/>
      <c r="C34" s="9"/>
      <c r="D34" s="9"/>
      <c r="E34" s="9"/>
      <c r="F34" s="9"/>
      <c r="G34" s="9"/>
      <c r="H34" s="9"/>
    </row>
    <row r="35" spans="2:9" ht="30" customHeight="1" x14ac:dyDescent="0.45">
      <c r="B35" s="43" t="s">
        <v>46</v>
      </c>
      <c r="C35" s="43"/>
      <c r="D35" s="43"/>
      <c r="E35" s="43"/>
    </row>
    <row r="36" spans="2:9" ht="41.25" customHeight="1" x14ac:dyDescent="0.45">
      <c r="B36" s="56" t="s">
        <v>67</v>
      </c>
      <c r="C36" s="56" t="s">
        <v>68</v>
      </c>
      <c r="D36" s="56" t="s">
        <v>69</v>
      </c>
      <c r="E36" s="56" t="s">
        <v>14</v>
      </c>
    </row>
    <row r="37" spans="2:9" x14ac:dyDescent="0.45">
      <c r="B37" s="10">
        <v>2016</v>
      </c>
      <c r="C37" s="11">
        <v>12486</v>
      </c>
      <c r="D37" s="11">
        <v>4396</v>
      </c>
      <c r="E37" s="11">
        <v>16882</v>
      </c>
    </row>
    <row r="38" spans="2:9" x14ac:dyDescent="0.45">
      <c r="B38" s="10">
        <v>2017</v>
      </c>
      <c r="C38" s="11">
        <v>8203</v>
      </c>
      <c r="D38" s="11">
        <v>1991</v>
      </c>
      <c r="E38" s="11">
        <v>10194</v>
      </c>
    </row>
    <row r="39" spans="2:9" x14ac:dyDescent="0.45">
      <c r="B39" s="10">
        <v>2018</v>
      </c>
      <c r="C39" s="11">
        <v>1774</v>
      </c>
      <c r="D39" s="11">
        <v>822</v>
      </c>
      <c r="E39" s="11">
        <v>2596</v>
      </c>
    </row>
    <row r="40" spans="2:9" x14ac:dyDescent="0.45">
      <c r="B40" s="10">
        <v>2019</v>
      </c>
      <c r="C40" s="11">
        <v>713</v>
      </c>
      <c r="D40" s="11">
        <v>153</v>
      </c>
      <c r="E40" s="11">
        <v>866</v>
      </c>
    </row>
    <row r="41" spans="2:9" x14ac:dyDescent="0.45">
      <c r="B41" s="10">
        <v>2020</v>
      </c>
      <c r="C41" s="11">
        <v>205</v>
      </c>
      <c r="D41" s="11">
        <v>23</v>
      </c>
      <c r="E41" s="11">
        <v>228</v>
      </c>
    </row>
    <row r="42" spans="2:9" x14ac:dyDescent="0.45">
      <c r="B42" s="10">
        <v>2021</v>
      </c>
      <c r="C42" s="11">
        <v>80</v>
      </c>
      <c r="D42" s="11">
        <v>12</v>
      </c>
      <c r="E42" s="11">
        <v>92</v>
      </c>
    </row>
    <row r="43" spans="2:9" x14ac:dyDescent="0.45">
      <c r="B43" s="70" t="s">
        <v>14</v>
      </c>
      <c r="C43" s="71">
        <v>23461</v>
      </c>
      <c r="D43" s="71">
        <v>7397</v>
      </c>
      <c r="E43" s="71">
        <v>30858</v>
      </c>
    </row>
    <row r="44" spans="2:9" ht="9.75" customHeight="1" x14ac:dyDescent="0.45"/>
    <row r="45" spans="2:9" ht="12" customHeight="1" x14ac:dyDescent="0.45">
      <c r="B45" s="12"/>
      <c r="C45" s="13"/>
      <c r="D45" s="13"/>
      <c r="E45" s="13"/>
    </row>
    <row r="46" spans="2:9" ht="51.75" customHeight="1" x14ac:dyDescent="0.45">
      <c r="B46" s="8" t="s">
        <v>22</v>
      </c>
      <c r="C46" s="8"/>
      <c r="D46" s="8"/>
      <c r="E46" s="8"/>
      <c r="F46" s="8"/>
      <c r="G46" s="8"/>
      <c r="H46" s="8"/>
      <c r="I46" s="8"/>
    </row>
    <row r="47" spans="2:9" ht="10.5" customHeight="1" x14ac:dyDescent="0.45"/>
    <row r="48" spans="2:9" ht="11.25" customHeight="1" x14ac:dyDescent="0.45"/>
    <row r="49" spans="2:8" ht="39.75" customHeight="1" x14ac:dyDescent="0.45">
      <c r="B49" s="43" t="s">
        <v>51</v>
      </c>
      <c r="C49" s="43"/>
      <c r="D49" s="43"/>
    </row>
    <row r="50" spans="2:8" x14ac:dyDescent="0.45">
      <c r="B50" s="72" t="s">
        <v>23</v>
      </c>
      <c r="C50" s="72" t="s">
        <v>7</v>
      </c>
      <c r="D50" s="72" t="s">
        <v>8</v>
      </c>
    </row>
    <row r="51" spans="2:8" x14ac:dyDescent="0.45">
      <c r="B51" s="73" t="s">
        <v>6</v>
      </c>
      <c r="C51" s="74">
        <v>47252</v>
      </c>
      <c r="D51" s="75">
        <v>1251.43</v>
      </c>
      <c r="F51" s="14"/>
    </row>
    <row r="52" spans="2:8" x14ac:dyDescent="0.45">
      <c r="B52" s="73" t="s">
        <v>24</v>
      </c>
      <c r="C52" s="74">
        <v>9739</v>
      </c>
      <c r="D52" s="75">
        <v>1072.48</v>
      </c>
    </row>
    <row r="53" spans="2:8" x14ac:dyDescent="0.45">
      <c r="B53" s="76" t="s">
        <v>14</v>
      </c>
      <c r="C53" s="77">
        <v>56991</v>
      </c>
      <c r="D53" s="78">
        <v>1049.1452831480487</v>
      </c>
    </row>
    <row r="54" spans="2:8" x14ac:dyDescent="0.45">
      <c r="B54" s="61" t="s">
        <v>58</v>
      </c>
      <c r="C54" s="6"/>
      <c r="D54" s="6"/>
      <c r="E54" s="6"/>
      <c r="F54" s="6"/>
      <c r="G54" s="6"/>
      <c r="H54" s="6"/>
    </row>
    <row r="55" spans="2:8" ht="11.25" customHeight="1" x14ac:dyDescent="0.45"/>
    <row r="56" spans="2:8" x14ac:dyDescent="0.45">
      <c r="B56" s="15" t="s">
        <v>25</v>
      </c>
      <c r="C56" s="15"/>
      <c r="D56" s="15"/>
      <c r="E56" s="15"/>
      <c r="F56" s="15"/>
    </row>
    <row r="58" spans="2:8" ht="24.75" customHeight="1" x14ac:dyDescent="0.45">
      <c r="B58" s="43" t="s">
        <v>52</v>
      </c>
      <c r="C58" s="43"/>
      <c r="D58" s="43"/>
      <c r="E58" s="43"/>
      <c r="F58" s="43"/>
    </row>
    <row r="59" spans="2:8" x14ac:dyDescent="0.45">
      <c r="B59" s="72" t="s">
        <v>26</v>
      </c>
      <c r="C59" s="72" t="s">
        <v>27</v>
      </c>
      <c r="D59" s="72" t="s">
        <v>20</v>
      </c>
      <c r="E59" s="72" t="s">
        <v>28</v>
      </c>
      <c r="F59" s="72" t="s">
        <v>29</v>
      </c>
    </row>
    <row r="60" spans="2:8" x14ac:dyDescent="0.45">
      <c r="B60" s="79" t="s">
        <v>13</v>
      </c>
      <c r="C60" s="80">
        <v>26717</v>
      </c>
      <c r="D60" s="80">
        <v>21245</v>
      </c>
      <c r="E60" s="80">
        <v>5415</v>
      </c>
      <c r="F60" s="81">
        <v>57</v>
      </c>
    </row>
    <row r="61" spans="2:8" x14ac:dyDescent="0.45">
      <c r="B61" s="79" t="s">
        <v>21</v>
      </c>
      <c r="C61" s="80">
        <v>21437</v>
      </c>
      <c r="D61" s="80">
        <v>17806</v>
      </c>
      <c r="E61" s="80">
        <v>3524</v>
      </c>
      <c r="F61" s="80">
        <v>107</v>
      </c>
      <c r="H61" s="16"/>
    </row>
    <row r="62" spans="2:8" x14ac:dyDescent="0.45">
      <c r="B62" s="79" t="s">
        <v>48</v>
      </c>
      <c r="C62" s="80">
        <v>27217</v>
      </c>
      <c r="D62" s="80">
        <v>17940</v>
      </c>
      <c r="E62" s="80">
        <v>3347</v>
      </c>
      <c r="F62" s="80">
        <v>5930</v>
      </c>
    </row>
    <row r="63" spans="2:8" x14ac:dyDescent="0.45">
      <c r="B63" s="83" t="s">
        <v>14</v>
      </c>
      <c r="C63" s="82">
        <v>75371</v>
      </c>
      <c r="D63" s="82">
        <v>56991</v>
      </c>
      <c r="E63" s="82">
        <v>12286</v>
      </c>
      <c r="F63" s="82">
        <v>6094</v>
      </c>
    </row>
    <row r="65" spans="2:10" x14ac:dyDescent="0.45">
      <c r="B65" s="62" t="s">
        <v>59</v>
      </c>
    </row>
    <row r="66" spans="2:10" x14ac:dyDescent="0.45">
      <c r="B66" s="62"/>
    </row>
    <row r="67" spans="2:10" x14ac:dyDescent="0.45">
      <c r="B67" s="62"/>
    </row>
    <row r="68" spans="2:10" ht="16.5" customHeight="1" x14ac:dyDescent="0.45">
      <c r="B68" s="17"/>
    </row>
    <row r="69" spans="2:10" ht="16.5" customHeight="1" x14ac:dyDescent="0.45">
      <c r="B69" s="17"/>
    </row>
    <row r="70" spans="2:10" ht="16.5" customHeight="1" x14ac:dyDescent="0.45">
      <c r="B70" s="15" t="s">
        <v>25</v>
      </c>
      <c r="C70" s="15"/>
      <c r="D70" s="15"/>
      <c r="E70" s="15"/>
      <c r="F70" s="15"/>
    </row>
    <row r="71" spans="2:10" ht="16.5" customHeight="1" x14ac:dyDescent="0.45">
      <c r="B71" s="18"/>
    </row>
    <row r="72" spans="2:10" ht="29.25" customHeight="1" x14ac:dyDescent="0.45">
      <c r="B72" s="43" t="s">
        <v>53</v>
      </c>
      <c r="C72" s="43"/>
      <c r="D72" s="43"/>
      <c r="E72" s="43"/>
      <c r="F72" s="43"/>
      <c r="G72" s="43"/>
      <c r="H72" s="43"/>
      <c r="I72" s="43"/>
      <c r="J72" s="43"/>
    </row>
    <row r="73" spans="2:10" ht="16.5" customHeight="1" x14ac:dyDescent="0.45">
      <c r="B73" s="84" t="s">
        <v>26</v>
      </c>
      <c r="C73" s="84" t="s">
        <v>27</v>
      </c>
      <c r="D73" s="84"/>
      <c r="E73" s="84" t="s">
        <v>20</v>
      </c>
      <c r="F73" s="84"/>
      <c r="G73" s="84" t="s">
        <v>28</v>
      </c>
      <c r="H73" s="84"/>
      <c r="I73" s="84" t="s">
        <v>29</v>
      </c>
      <c r="J73" s="84"/>
    </row>
    <row r="74" spans="2:10" ht="29.25" customHeight="1" x14ac:dyDescent="0.45">
      <c r="B74" s="84"/>
      <c r="C74" s="72" t="s">
        <v>6</v>
      </c>
      <c r="D74" s="72" t="s">
        <v>5</v>
      </c>
      <c r="E74" s="72" t="s">
        <v>6</v>
      </c>
      <c r="F74" s="72" t="s">
        <v>5</v>
      </c>
      <c r="G74" s="72" t="s">
        <v>6</v>
      </c>
      <c r="H74" s="72" t="s">
        <v>5</v>
      </c>
      <c r="I74" s="72" t="s">
        <v>6</v>
      </c>
      <c r="J74" s="72" t="s">
        <v>5</v>
      </c>
    </row>
    <row r="75" spans="2:10" ht="16.5" customHeight="1" x14ac:dyDescent="0.45">
      <c r="B75" s="79" t="s">
        <v>13</v>
      </c>
      <c r="C75" s="74">
        <v>4121</v>
      </c>
      <c r="D75" s="74">
        <v>22596</v>
      </c>
      <c r="E75" s="74">
        <v>3520</v>
      </c>
      <c r="F75" s="74">
        <v>17725</v>
      </c>
      <c r="G75" s="74">
        <v>586</v>
      </c>
      <c r="H75" s="74">
        <f>D75-F75-J75</f>
        <v>4829</v>
      </c>
      <c r="I75" s="85">
        <v>15</v>
      </c>
      <c r="J75" s="85">
        <v>42</v>
      </c>
    </row>
    <row r="76" spans="2:10" ht="16.5" customHeight="1" x14ac:dyDescent="0.45">
      <c r="B76" s="79" t="s">
        <v>21</v>
      </c>
      <c r="C76" s="86">
        <v>3600</v>
      </c>
      <c r="D76" s="86">
        <v>17837</v>
      </c>
      <c r="E76" s="74">
        <v>3128</v>
      </c>
      <c r="F76" s="74">
        <v>14678</v>
      </c>
      <c r="G76" s="87">
        <v>439</v>
      </c>
      <c r="H76" s="74">
        <v>3085</v>
      </c>
      <c r="I76" s="87">
        <v>33</v>
      </c>
      <c r="J76" s="87">
        <v>74</v>
      </c>
    </row>
    <row r="77" spans="2:10" ht="16.5" customHeight="1" x14ac:dyDescent="0.45">
      <c r="B77" s="79" t="s">
        <v>48</v>
      </c>
      <c r="C77" s="86">
        <v>4867</v>
      </c>
      <c r="D77" s="86">
        <v>22350</v>
      </c>
      <c r="E77" s="74">
        <v>3091</v>
      </c>
      <c r="F77" s="74">
        <v>14849</v>
      </c>
      <c r="G77" s="87">
        <v>357</v>
      </c>
      <c r="H77" s="74">
        <v>2990</v>
      </c>
      <c r="I77" s="74">
        <v>1419</v>
      </c>
      <c r="J77" s="74">
        <v>4511</v>
      </c>
    </row>
    <row r="78" spans="2:10" ht="16.5" customHeight="1" x14ac:dyDescent="0.45">
      <c r="B78" s="83" t="s">
        <v>14</v>
      </c>
      <c r="C78" s="77">
        <v>12588</v>
      </c>
      <c r="D78" s="77">
        <v>62783</v>
      </c>
      <c r="E78" s="77">
        <v>9739</v>
      </c>
      <c r="F78" s="77">
        <v>47252</v>
      </c>
      <c r="G78" s="77">
        <v>1382</v>
      </c>
      <c r="H78" s="77">
        <f>SUM(H75:H77)</f>
        <v>10904</v>
      </c>
      <c r="I78" s="77">
        <v>1467</v>
      </c>
      <c r="J78" s="77">
        <v>4627</v>
      </c>
    </row>
    <row r="79" spans="2:10" ht="16.5" customHeight="1" x14ac:dyDescent="0.45">
      <c r="B79" s="61" t="s">
        <v>60</v>
      </c>
      <c r="C79" s="6"/>
      <c r="D79" s="6"/>
      <c r="E79" s="6"/>
      <c r="F79" s="6"/>
      <c r="G79" s="6"/>
      <c r="H79" s="6"/>
    </row>
    <row r="80" spans="2:10" ht="16.5" customHeight="1" x14ac:dyDescent="0.45">
      <c r="B80" s="18"/>
      <c r="H80" s="14"/>
    </row>
    <row r="81" spans="2:8" ht="16.5" customHeight="1" x14ac:dyDescent="0.45">
      <c r="B81" s="18"/>
      <c r="H81" s="14"/>
    </row>
    <row r="82" spans="2:8" ht="16.5" customHeight="1" x14ac:dyDescent="0.45">
      <c r="B82" s="18"/>
      <c r="H82" s="14"/>
    </row>
    <row r="83" spans="2:8" x14ac:dyDescent="0.45">
      <c r="B83" s="88" t="s">
        <v>30</v>
      </c>
      <c r="C83" s="88"/>
      <c r="D83" s="88"/>
      <c r="E83" s="88"/>
    </row>
    <row r="84" spans="2:8" x14ac:dyDescent="0.45">
      <c r="B84" s="19" t="s">
        <v>31</v>
      </c>
      <c r="C84" s="19"/>
      <c r="D84" s="19"/>
      <c r="E84" s="19"/>
    </row>
    <row r="85" spans="2:8" x14ac:dyDescent="0.45">
      <c r="B85" s="20"/>
    </row>
    <row r="86" spans="2:8" ht="30.75" customHeight="1" x14ac:dyDescent="0.45">
      <c r="B86" s="43" t="s">
        <v>32</v>
      </c>
      <c r="C86" s="43"/>
      <c r="D86" s="43"/>
      <c r="E86" s="43"/>
    </row>
    <row r="87" spans="2:8" x14ac:dyDescent="0.45">
      <c r="B87" s="84" t="s">
        <v>33</v>
      </c>
      <c r="C87" s="72">
        <v>2019</v>
      </c>
      <c r="D87" s="72">
        <v>2020</v>
      </c>
      <c r="E87" s="72">
        <v>2021</v>
      </c>
    </row>
    <row r="88" spans="2:8" x14ac:dyDescent="0.45">
      <c r="B88" s="84"/>
      <c r="C88" s="72">
        <v>1021.14</v>
      </c>
      <c r="D88" s="72">
        <v>1038.29</v>
      </c>
      <c r="E88" s="72">
        <v>1049.1452831480487</v>
      </c>
    </row>
    <row r="89" spans="2:8" x14ac:dyDescent="0.45">
      <c r="B89" s="89" t="s">
        <v>6</v>
      </c>
      <c r="C89" s="75">
        <v>1247.67</v>
      </c>
      <c r="D89" s="75">
        <v>1247.43</v>
      </c>
      <c r="E89" s="90">
        <v>1251.43</v>
      </c>
    </row>
    <row r="90" spans="2:8" x14ac:dyDescent="0.45">
      <c r="B90" s="89" t="s">
        <v>34</v>
      </c>
      <c r="C90" s="75">
        <v>1041.05</v>
      </c>
      <c r="D90" s="75">
        <v>1060.23</v>
      </c>
      <c r="E90" s="90">
        <v>1073.53</v>
      </c>
      <c r="G90" s="21"/>
      <c r="H90" s="21"/>
    </row>
    <row r="91" spans="2:8" x14ac:dyDescent="0.45">
      <c r="B91" s="89" t="s">
        <v>35</v>
      </c>
      <c r="C91" s="75">
        <v>775.65</v>
      </c>
      <c r="D91" s="75">
        <v>794</v>
      </c>
      <c r="E91" s="90">
        <v>805.18</v>
      </c>
    </row>
    <row r="92" spans="2:8" ht="10.5" customHeight="1" x14ac:dyDescent="0.45">
      <c r="B92" s="22"/>
      <c r="C92" s="23"/>
      <c r="D92" s="23"/>
      <c r="E92" s="24"/>
    </row>
    <row r="93" spans="2:8" ht="12.75" customHeight="1" x14ac:dyDescent="0.45"/>
    <row r="94" spans="2:8" ht="28.5" customHeight="1" x14ac:dyDescent="0.45">
      <c r="B94" s="43" t="s">
        <v>36</v>
      </c>
      <c r="C94" s="43"/>
      <c r="D94" s="43"/>
      <c r="E94" s="43"/>
      <c r="F94" s="43"/>
      <c r="G94" s="43"/>
    </row>
    <row r="95" spans="2:8" x14ac:dyDescent="0.45">
      <c r="B95" s="25" t="s">
        <v>37</v>
      </c>
      <c r="C95" s="25"/>
      <c r="D95" s="25"/>
      <c r="E95" s="25"/>
      <c r="F95" s="25"/>
      <c r="G95" s="25"/>
    </row>
    <row r="96" spans="2:8" x14ac:dyDescent="0.45">
      <c r="B96" s="26" t="s">
        <v>54</v>
      </c>
      <c r="C96" s="26"/>
      <c r="D96" s="26"/>
      <c r="E96" s="26"/>
      <c r="F96" s="26"/>
      <c r="G96" s="26"/>
    </row>
    <row r="97" spans="2:7" ht="11.25" customHeight="1" x14ac:dyDescent="0.45">
      <c r="B97" s="27"/>
      <c r="C97" s="28"/>
      <c r="D97" s="29"/>
      <c r="E97" s="30"/>
      <c r="F97" s="29"/>
      <c r="G97" s="31"/>
    </row>
    <row r="98" spans="2:7" x14ac:dyDescent="0.45">
      <c r="B98" s="43" t="s">
        <v>38</v>
      </c>
      <c r="C98" s="43" t="s">
        <v>39</v>
      </c>
      <c r="D98" s="43"/>
      <c r="E98" s="43"/>
      <c r="F98" s="43"/>
      <c r="G98" s="43"/>
    </row>
    <row r="99" spans="2:7" ht="12.75" customHeight="1" x14ac:dyDescent="0.45">
      <c r="B99" s="43"/>
      <c r="C99" s="43"/>
      <c r="D99" s="43"/>
      <c r="E99" s="43"/>
      <c r="F99" s="43"/>
      <c r="G99" s="43"/>
    </row>
    <row r="100" spans="2:7" ht="13.5" customHeight="1" x14ac:dyDescent="0.45">
      <c r="B100" s="43"/>
      <c r="C100" s="43" t="s">
        <v>61</v>
      </c>
      <c r="D100" s="43" t="s">
        <v>62</v>
      </c>
      <c r="E100" s="43" t="s">
        <v>63</v>
      </c>
      <c r="F100" s="43" t="s">
        <v>64</v>
      </c>
      <c r="G100" s="43" t="s">
        <v>14</v>
      </c>
    </row>
    <row r="101" spans="2:7" x14ac:dyDescent="0.45">
      <c r="B101" s="43"/>
      <c r="C101" s="43"/>
      <c r="D101" s="43"/>
      <c r="E101" s="43"/>
      <c r="F101" s="43"/>
      <c r="G101" s="43"/>
    </row>
    <row r="102" spans="2:7" ht="17.25" customHeight="1" x14ac:dyDescent="0.45">
      <c r="B102" s="91" t="s">
        <v>55</v>
      </c>
      <c r="C102" s="93"/>
      <c r="D102" s="94"/>
      <c r="E102" s="94"/>
      <c r="F102" s="94"/>
      <c r="G102" s="95"/>
    </row>
    <row r="103" spans="2:7" x14ac:dyDescent="0.45">
      <c r="B103" s="33" t="s">
        <v>40</v>
      </c>
      <c r="C103" s="34">
        <v>305</v>
      </c>
      <c r="D103" s="96">
        <v>911</v>
      </c>
      <c r="E103" s="96">
        <v>97</v>
      </c>
      <c r="F103" s="96">
        <v>50</v>
      </c>
      <c r="G103" s="35">
        <v>1363</v>
      </c>
    </row>
    <row r="104" spans="2:7" x14ac:dyDescent="0.45">
      <c r="B104" s="33" t="s">
        <v>41</v>
      </c>
      <c r="C104" s="34">
        <v>293</v>
      </c>
      <c r="D104" s="96">
        <v>1013</v>
      </c>
      <c r="E104" s="96">
        <v>198</v>
      </c>
      <c r="F104" s="96">
        <v>44</v>
      </c>
      <c r="G104" s="35">
        <v>1548</v>
      </c>
    </row>
    <row r="105" spans="2:7" x14ac:dyDescent="0.45">
      <c r="B105" s="33" t="s">
        <v>42</v>
      </c>
      <c r="C105" s="34">
        <v>84</v>
      </c>
      <c r="D105" s="96">
        <v>309</v>
      </c>
      <c r="E105" s="96">
        <v>81</v>
      </c>
      <c r="F105" s="96">
        <v>26</v>
      </c>
      <c r="G105" s="35">
        <v>500</v>
      </c>
    </row>
    <row r="106" spans="2:7" x14ac:dyDescent="0.45">
      <c r="B106" s="33" t="s">
        <v>43</v>
      </c>
      <c r="C106" s="34">
        <v>33</v>
      </c>
      <c r="D106" s="96">
        <v>139</v>
      </c>
      <c r="E106" s="96">
        <v>71</v>
      </c>
      <c r="F106" s="96">
        <v>13</v>
      </c>
      <c r="G106" s="35">
        <v>256</v>
      </c>
    </row>
    <row r="107" spans="2:7" x14ac:dyDescent="0.45">
      <c r="B107" s="33" t="s">
        <v>44</v>
      </c>
      <c r="C107" s="34"/>
      <c r="D107" s="96">
        <v>6</v>
      </c>
      <c r="E107" s="96">
        <v>4</v>
      </c>
      <c r="F107" s="96">
        <v>1</v>
      </c>
      <c r="G107" s="35">
        <v>11</v>
      </c>
    </row>
    <row r="108" spans="2:7" x14ac:dyDescent="0.45">
      <c r="B108" s="57" t="s">
        <v>14</v>
      </c>
      <c r="C108" s="58">
        <f>SUM(C103:C107)</f>
        <v>715</v>
      </c>
      <c r="D108" s="59">
        <f>SUM(D103:D107)</f>
        <v>2378</v>
      </c>
      <c r="E108" s="59">
        <f>SUM(E103:E107)</f>
        <v>451</v>
      </c>
      <c r="F108" s="59">
        <f>SUM(F103:F107)</f>
        <v>134</v>
      </c>
      <c r="G108" s="60">
        <f>SUM(G103:G107)</f>
        <v>3678</v>
      </c>
    </row>
    <row r="109" spans="2:7" x14ac:dyDescent="0.45">
      <c r="B109" s="32" t="s">
        <v>56</v>
      </c>
      <c r="C109" s="36"/>
      <c r="D109" s="97"/>
      <c r="E109" s="97"/>
      <c r="F109" s="97"/>
      <c r="G109" s="35"/>
    </row>
    <row r="110" spans="2:7" x14ac:dyDescent="0.45">
      <c r="B110" s="33" t="s">
        <v>40</v>
      </c>
      <c r="C110" s="34">
        <v>7</v>
      </c>
      <c r="D110" s="96">
        <v>7</v>
      </c>
      <c r="E110" s="96"/>
      <c r="F110" s="96"/>
      <c r="G110" s="35">
        <v>14</v>
      </c>
    </row>
    <row r="111" spans="2:7" x14ac:dyDescent="0.45">
      <c r="B111" s="33" t="s">
        <v>41</v>
      </c>
      <c r="C111" s="34">
        <v>82</v>
      </c>
      <c r="D111" s="96">
        <v>228</v>
      </c>
      <c r="E111" s="96">
        <v>18</v>
      </c>
      <c r="F111" s="96">
        <v>18</v>
      </c>
      <c r="G111" s="35">
        <v>346</v>
      </c>
    </row>
    <row r="112" spans="2:7" x14ac:dyDescent="0.45">
      <c r="B112" s="33" t="s">
        <v>42</v>
      </c>
      <c r="C112" s="34">
        <v>23</v>
      </c>
      <c r="D112" s="96">
        <v>109</v>
      </c>
      <c r="E112" s="96">
        <v>11</v>
      </c>
      <c r="F112" s="96">
        <v>10</v>
      </c>
      <c r="G112" s="35">
        <v>153</v>
      </c>
    </row>
    <row r="113" spans="2:7" x14ac:dyDescent="0.45">
      <c r="B113" s="33" t="s">
        <v>43</v>
      </c>
      <c r="C113" s="34">
        <v>8</v>
      </c>
      <c r="D113" s="96">
        <v>39</v>
      </c>
      <c r="E113" s="96">
        <v>10</v>
      </c>
      <c r="F113" s="96">
        <v>9</v>
      </c>
      <c r="G113" s="35">
        <v>66</v>
      </c>
    </row>
    <row r="114" spans="2:7" x14ac:dyDescent="0.45">
      <c r="B114" s="33" t="s">
        <v>44</v>
      </c>
      <c r="C114" s="34"/>
      <c r="D114" s="96">
        <v>3</v>
      </c>
      <c r="E114" s="96"/>
      <c r="F114" s="96">
        <v>2</v>
      </c>
      <c r="G114" s="35">
        <v>5</v>
      </c>
    </row>
    <row r="115" spans="2:7" x14ac:dyDescent="0.45">
      <c r="B115" s="92" t="s">
        <v>14</v>
      </c>
      <c r="C115" s="98">
        <f>SUM(C110:C114)</f>
        <v>120</v>
      </c>
      <c r="D115" s="99">
        <f>SUM(D110:D114)</f>
        <v>386</v>
      </c>
      <c r="E115" s="99">
        <f>SUM(E110:E114)</f>
        <v>39</v>
      </c>
      <c r="F115" s="99">
        <f>SUM(F110:F114)</f>
        <v>39</v>
      </c>
      <c r="G115" s="100">
        <f>SUM(G110:G114)</f>
        <v>584</v>
      </c>
    </row>
    <row r="118" spans="2:7" ht="28.5" customHeight="1" x14ac:dyDescent="0.45">
      <c r="B118" s="44" t="s">
        <v>45</v>
      </c>
      <c r="C118" s="45"/>
      <c r="D118" s="45"/>
      <c r="E118" s="45"/>
      <c r="F118" s="45"/>
      <c r="G118" s="46"/>
    </row>
    <row r="119" spans="2:7" ht="14.45" customHeight="1" x14ac:dyDescent="0.45">
      <c r="B119" s="25" t="s">
        <v>37</v>
      </c>
      <c r="C119" s="25"/>
      <c r="D119" s="25"/>
      <c r="E119" s="25"/>
      <c r="F119" s="25"/>
      <c r="G119" s="25"/>
    </row>
    <row r="120" spans="2:7" x14ac:dyDescent="0.45">
      <c r="B120" s="26" t="s">
        <v>54</v>
      </c>
      <c r="C120" s="26"/>
      <c r="D120" s="26"/>
      <c r="E120" s="26"/>
      <c r="F120" s="26"/>
      <c r="G120" s="26"/>
    </row>
    <row r="121" spans="2:7" ht="11.25" customHeight="1" x14ac:dyDescent="0.45">
      <c r="B121" s="37"/>
      <c r="C121" s="38"/>
      <c r="D121" s="39"/>
      <c r="E121" s="40"/>
      <c r="F121" s="39"/>
      <c r="G121" s="41"/>
    </row>
    <row r="122" spans="2:7" x14ac:dyDescent="0.45">
      <c r="B122" s="43" t="s">
        <v>38</v>
      </c>
      <c r="C122" s="43" t="s">
        <v>39</v>
      </c>
      <c r="D122" s="43"/>
      <c r="E122" s="43"/>
      <c r="F122" s="43"/>
      <c r="G122" s="43"/>
    </row>
    <row r="123" spans="2:7" x14ac:dyDescent="0.45">
      <c r="B123" s="43"/>
      <c r="C123" s="43"/>
      <c r="D123" s="43"/>
      <c r="E123" s="43"/>
      <c r="F123" s="43"/>
      <c r="G123" s="43"/>
    </row>
    <row r="124" spans="2:7" ht="19.5" customHeight="1" x14ac:dyDescent="0.45">
      <c r="B124" s="43"/>
      <c r="C124" s="43" t="s">
        <v>61</v>
      </c>
      <c r="D124" s="43" t="s">
        <v>62</v>
      </c>
      <c r="E124" s="43" t="s">
        <v>63</v>
      </c>
      <c r="F124" s="43" t="s">
        <v>64</v>
      </c>
      <c r="G124" s="43" t="s">
        <v>14</v>
      </c>
    </row>
    <row r="125" spans="2:7" x14ac:dyDescent="0.45">
      <c r="B125" s="43"/>
      <c r="C125" s="43"/>
      <c r="D125" s="43"/>
      <c r="E125" s="43"/>
      <c r="F125" s="43"/>
      <c r="G125" s="43"/>
    </row>
    <row r="126" spans="2:7" x14ac:dyDescent="0.45">
      <c r="B126" s="91" t="s">
        <v>55</v>
      </c>
      <c r="C126" s="93"/>
      <c r="D126" s="94"/>
      <c r="E126" s="94"/>
      <c r="F126" s="94"/>
      <c r="G126" s="95"/>
    </row>
    <row r="127" spans="2:7" x14ac:dyDescent="0.45">
      <c r="B127" s="33" t="s">
        <v>40</v>
      </c>
      <c r="C127" s="34">
        <v>3452</v>
      </c>
      <c r="D127" s="96">
        <v>2579</v>
      </c>
      <c r="E127" s="96">
        <v>596</v>
      </c>
      <c r="F127" s="96">
        <v>274</v>
      </c>
      <c r="G127" s="35">
        <v>6901</v>
      </c>
    </row>
    <row r="128" spans="2:7" x14ac:dyDescent="0.45">
      <c r="B128" s="33" t="s">
        <v>41</v>
      </c>
      <c r="C128" s="34">
        <v>4104</v>
      </c>
      <c r="D128" s="96">
        <v>1686</v>
      </c>
      <c r="E128" s="96">
        <v>312</v>
      </c>
      <c r="F128" s="96">
        <v>202</v>
      </c>
      <c r="G128" s="35">
        <v>6304</v>
      </c>
    </row>
    <row r="129" spans="2:7" x14ac:dyDescent="0.45">
      <c r="B129" s="33" t="s">
        <v>42</v>
      </c>
      <c r="C129" s="34">
        <v>1433</v>
      </c>
      <c r="D129" s="96">
        <v>662</v>
      </c>
      <c r="E129" s="96">
        <v>105</v>
      </c>
      <c r="F129" s="96">
        <v>90</v>
      </c>
      <c r="G129" s="35">
        <v>2290</v>
      </c>
    </row>
    <row r="130" spans="2:7" x14ac:dyDescent="0.45">
      <c r="B130" s="33" t="s">
        <v>43</v>
      </c>
      <c r="C130" s="34">
        <v>643</v>
      </c>
      <c r="D130" s="96">
        <v>395</v>
      </c>
      <c r="E130" s="96">
        <v>50</v>
      </c>
      <c r="F130" s="96">
        <v>18</v>
      </c>
      <c r="G130" s="35">
        <v>1106</v>
      </c>
    </row>
    <row r="131" spans="2:7" x14ac:dyDescent="0.45">
      <c r="B131" s="33" t="s">
        <v>44</v>
      </c>
      <c r="C131" s="34">
        <v>71</v>
      </c>
      <c r="D131" s="96">
        <v>65</v>
      </c>
      <c r="E131" s="96">
        <v>5</v>
      </c>
      <c r="F131" s="96">
        <v>5</v>
      </c>
      <c r="G131" s="35">
        <v>146</v>
      </c>
    </row>
    <row r="132" spans="2:7" x14ac:dyDescent="0.45">
      <c r="B132" s="57" t="s">
        <v>14</v>
      </c>
      <c r="C132" s="58">
        <f>SUM(C127:C131)</f>
        <v>9703</v>
      </c>
      <c r="D132" s="59">
        <f>SUM(D127:D131)</f>
        <v>5387</v>
      </c>
      <c r="E132" s="59">
        <f>SUM(E127:E131)</f>
        <v>1068</v>
      </c>
      <c r="F132" s="59">
        <f>SUM(F127:F131)</f>
        <v>589</v>
      </c>
      <c r="G132" s="60">
        <f>SUM(G127:G131)</f>
        <v>16747</v>
      </c>
    </row>
    <row r="133" spans="2:7" x14ac:dyDescent="0.45">
      <c r="B133" s="32" t="s">
        <v>56</v>
      </c>
      <c r="C133" s="36"/>
      <c r="D133" s="97"/>
      <c r="E133" s="97"/>
      <c r="F133" s="97"/>
      <c r="G133" s="35"/>
    </row>
    <row r="134" spans="2:7" x14ac:dyDescent="0.45">
      <c r="B134" s="33" t="s">
        <v>40</v>
      </c>
      <c r="C134" s="34">
        <v>843</v>
      </c>
      <c r="D134" s="96">
        <v>614</v>
      </c>
      <c r="E134" s="96">
        <v>136</v>
      </c>
      <c r="F134" s="96">
        <v>66</v>
      </c>
      <c r="G134" s="35">
        <v>1659</v>
      </c>
    </row>
    <row r="135" spans="2:7" x14ac:dyDescent="0.45">
      <c r="B135" s="33" t="s">
        <v>41</v>
      </c>
      <c r="C135" s="34">
        <v>1223</v>
      </c>
      <c r="D135" s="96">
        <v>603</v>
      </c>
      <c r="E135" s="96">
        <v>136</v>
      </c>
      <c r="F135" s="96">
        <v>114</v>
      </c>
      <c r="G135" s="35">
        <v>2076</v>
      </c>
    </row>
    <row r="136" spans="2:7" x14ac:dyDescent="0.45">
      <c r="B136" s="33" t="s">
        <v>42</v>
      </c>
      <c r="C136" s="34">
        <v>422</v>
      </c>
      <c r="D136" s="96">
        <v>206</v>
      </c>
      <c r="E136" s="96">
        <v>47</v>
      </c>
      <c r="F136" s="96">
        <v>26</v>
      </c>
      <c r="G136" s="35">
        <v>701</v>
      </c>
    </row>
    <row r="137" spans="2:7" x14ac:dyDescent="0.45">
      <c r="B137" s="33" t="s">
        <v>43</v>
      </c>
      <c r="C137" s="34">
        <v>174</v>
      </c>
      <c r="D137" s="96">
        <v>110</v>
      </c>
      <c r="E137" s="96">
        <v>17</v>
      </c>
      <c r="F137" s="96">
        <v>11</v>
      </c>
      <c r="G137" s="35">
        <v>312</v>
      </c>
    </row>
    <row r="138" spans="2:7" x14ac:dyDescent="0.45">
      <c r="B138" s="33" t="s">
        <v>44</v>
      </c>
      <c r="C138" s="34">
        <v>18</v>
      </c>
      <c r="D138" s="96">
        <v>22</v>
      </c>
      <c r="E138" s="96">
        <v>3</v>
      </c>
      <c r="F138" s="96">
        <v>3</v>
      </c>
      <c r="G138" s="35">
        <v>46</v>
      </c>
    </row>
    <row r="139" spans="2:7" x14ac:dyDescent="0.45">
      <c r="B139" s="92" t="s">
        <v>14</v>
      </c>
      <c r="C139" s="98">
        <f>SUM(C134:C138)</f>
        <v>2680</v>
      </c>
      <c r="D139" s="99">
        <f>SUM(D134:D138)</f>
        <v>1555</v>
      </c>
      <c r="E139" s="99">
        <f>SUM(E134:E138)</f>
        <v>339</v>
      </c>
      <c r="F139" s="99">
        <f>SUM(F134:F138)</f>
        <v>220</v>
      </c>
      <c r="G139" s="100">
        <f>SUM(G134:G138)</f>
        <v>4794</v>
      </c>
    </row>
  </sheetData>
  <mergeCells count="48">
    <mergeCell ref="B2:I2"/>
    <mergeCell ref="B46:I46"/>
    <mergeCell ref="B94:G94"/>
    <mergeCell ref="B95:G95"/>
    <mergeCell ref="B96:G96"/>
    <mergeCell ref="B98:B101"/>
    <mergeCell ref="C98:G99"/>
    <mergeCell ref="B58:F58"/>
    <mergeCell ref="B83:E83"/>
    <mergeCell ref="B87:B88"/>
    <mergeCell ref="B86:E86"/>
    <mergeCell ref="B84:E84"/>
    <mergeCell ref="B4:I4"/>
    <mergeCell ref="B5:I5"/>
    <mergeCell ref="B7:I7"/>
    <mergeCell ref="B9:I9"/>
    <mergeCell ref="B10:I10"/>
    <mergeCell ref="B13:H13"/>
    <mergeCell ref="B14:B15"/>
    <mergeCell ref="B72:J72"/>
    <mergeCell ref="B73:B74"/>
    <mergeCell ref="C73:D73"/>
    <mergeCell ref="E73:F73"/>
    <mergeCell ref="G73:H73"/>
    <mergeCell ref="I73:J73"/>
    <mergeCell ref="B70:F70"/>
    <mergeCell ref="B49:D49"/>
    <mergeCell ref="B35:E35"/>
    <mergeCell ref="C14:E14"/>
    <mergeCell ref="F14:H14"/>
    <mergeCell ref="B27:E27"/>
    <mergeCell ref="B25:H25"/>
    <mergeCell ref="B56:F56"/>
    <mergeCell ref="C100:C101"/>
    <mergeCell ref="D100:D101"/>
    <mergeCell ref="E100:E101"/>
    <mergeCell ref="F100:F101"/>
    <mergeCell ref="G100:G101"/>
    <mergeCell ref="B118:G118"/>
    <mergeCell ref="B119:G119"/>
    <mergeCell ref="B122:B125"/>
    <mergeCell ref="C122:G123"/>
    <mergeCell ref="C124:C125"/>
    <mergeCell ref="D124:D125"/>
    <mergeCell ref="E124:E125"/>
    <mergeCell ref="F124:F125"/>
    <mergeCell ref="G124:G125"/>
    <mergeCell ref="B120:G120"/>
  </mergeCells>
  <phoneticPr fontId="2" type="noConversion"/>
  <pageMargins left="0.7" right="0.7" top="0.75" bottom="0.75" header="0.3" footer="0.3"/>
  <pageSetup paperSize="8" fitToHeight="0" orientation="landscape"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9E86A312D236D4CA0EB330A8FD1B033" ma:contentTypeVersion="0" ma:contentTypeDescription="Creare un nuovo documento." ma:contentTypeScope="" ma:versionID="4e17e8b0cb5d695d4813986cd18d8ef1">
  <xsd:schema xmlns:xsd="http://www.w3.org/2001/XMLSchema" xmlns:xs="http://www.w3.org/2001/XMLSchema" xmlns:p="http://schemas.microsoft.com/office/2006/metadata/properties" xmlns:ns1="http://schemas.microsoft.com/sharepoint/v3" targetNamespace="http://schemas.microsoft.com/office/2006/metadata/properties" ma:root="true" ma:fieldsID="c6f1ddf26d4eb271b3bb29f04aebe2a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internalName="PublishingStartDate">
      <xsd:simpleType>
        <xsd:restriction base="dms:Unknown"/>
      </xsd:simpleType>
    </xsd:element>
    <xsd:element name="PublishingExpirationDate" ma:index="9" nillable="true" ma:displayName="Data fine pianificazion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731F0FE-FFF6-4A33-8EAA-E320ED1AFA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E09136-C683-4097-B5E4-F1695E45A248}">
  <ds:schemaRefs>
    <ds:schemaRef ds:uri="http://schemas.microsoft.com/sharepoint/v3/contenttype/forms"/>
  </ds:schemaRefs>
</ds:datastoreItem>
</file>

<file path=customXml/itemProps3.xml><?xml version="1.0" encoding="utf-8"?>
<ds:datastoreItem xmlns:ds="http://schemas.openxmlformats.org/officeDocument/2006/customXml" ds:itemID="{1C68EE07-5EC8-4BAD-A5D2-A1E8EE6059B0}">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opzione donna</vt:lpstr>
      <vt:lpstr>'opzione donna'!Area_stampa</vt:lpstr>
      <vt:lpstr>'opzione donna'!OLE_LINK1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Thomas Susanna</dc:creator>
  <cp:lastModifiedBy>MATTEI LOREDANA</cp:lastModifiedBy>
  <cp:lastPrinted>2023-05-25T09:03:40Z</cp:lastPrinted>
  <dcterms:created xsi:type="dcterms:W3CDTF">2020-05-12T11:45:57Z</dcterms:created>
  <dcterms:modified xsi:type="dcterms:W3CDTF">2023-05-25T09:05:27Z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0x010100D9E86A312D236D4CA0EB330A8FD1B033</vt:lpwstr>
  </property>
</Properties>
</file>