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5" yWindow="-15" windowWidth="10800" windowHeight="10155"/>
  </bookViews>
  <sheets>
    <sheet name="SchemaEconomicaL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C24" l="1"/>
  <c r="B55" l="1"/>
  <c r="B54"/>
  <c r="B53"/>
  <c r="B52"/>
  <c r="B51"/>
  <c r="B50"/>
  <c r="B49"/>
  <c r="B48"/>
  <c r="B47"/>
  <c r="B46"/>
  <c r="B45"/>
  <c r="D24"/>
  <c r="D20"/>
  <c r="B56" l="1"/>
  <c r="D27" s="1"/>
  <c r="D21" l="1"/>
  <c r="D23"/>
  <c r="D25"/>
  <c r="D28" l="1"/>
</calcChain>
</file>

<file path=xl/sharedStrings.xml><?xml version="1.0" encoding="utf-8"?>
<sst xmlns="http://schemas.openxmlformats.org/spreadsheetml/2006/main" count="69" uniqueCount="46">
  <si>
    <t>Prezzi/percentuale offerti IVA esclusa 
(in cifre)</t>
  </si>
  <si>
    <t xml:space="preserve">Base d'asta IVA esclusa </t>
  </si>
  <si>
    <t>Costo del FP (FP_Off)</t>
  </si>
  <si>
    <t>celle da valorizzare</t>
  </si>
  <si>
    <t>Canone MAC correttiva (nuovo codice)</t>
  </si>
  <si>
    <t>base di gara</t>
  </si>
  <si>
    <t xml:space="preserve">Costo Gestione applicativa help desk 2° livello </t>
  </si>
  <si>
    <t>Tariffe Figure Professionali</t>
  </si>
  <si>
    <t>Prezzi offerti IVA esclusa (in cifre)</t>
  </si>
  <si>
    <t>Responsabile Coordinamento (Program Manager)</t>
  </si>
  <si>
    <t>Capo Progetto (Project Manager)</t>
  </si>
  <si>
    <t>Analista Funzionale</t>
  </si>
  <si>
    <t>Analista programmatore</t>
  </si>
  <si>
    <t>Programmatore/Programmatore web /operatore help desk</t>
  </si>
  <si>
    <t>Specialista di prodotto/tecnologia</t>
  </si>
  <si>
    <t>Consulente senior</t>
  </si>
  <si>
    <t>Istruttore</t>
  </si>
  <si>
    <t>Amministratore Basi Dati</t>
  </si>
  <si>
    <t>Esperto Basi Dati</t>
  </si>
  <si>
    <t>Sistemista</t>
  </si>
  <si>
    <t>Attività</t>
  </si>
  <si>
    <t>Metrica</t>
  </si>
  <si>
    <t>Volumi</t>
  </si>
  <si>
    <t xml:space="preserve">Valore complessivo offerto </t>
  </si>
  <si>
    <t>Sviluppo e Manutenzione Evolutiva</t>
  </si>
  <si>
    <t>Function Point</t>
  </si>
  <si>
    <t xml:space="preserve">Manutenzione Adeguativa </t>
  </si>
  <si>
    <t>Giorni Uomo</t>
  </si>
  <si>
    <t>Manutenzione correttiva (nuovo codice)</t>
  </si>
  <si>
    <t>Canone  (% costo FP)</t>
  </si>
  <si>
    <t>-</t>
  </si>
  <si>
    <t>Manutenzione correttiva (codice esistente)</t>
  </si>
  <si>
    <t>Gestione applicativa help desk 2° livello</t>
  </si>
  <si>
    <t>(%Canone_GEST_Off)</t>
  </si>
  <si>
    <t>Gestione applicativa</t>
  </si>
  <si>
    <t>Giorni Uomo (Assistenza applicativa)</t>
  </si>
  <si>
    <t>Giorni Uomo (Supporto al Governo del Patrimonio Informativo)</t>
  </si>
  <si>
    <t>Supporto Specialistico Tecnico</t>
  </si>
  <si>
    <t>Giorni uomo</t>
  </si>
  <si>
    <t>% Utilizzo Figure Professionali</t>
  </si>
  <si>
    <t>Servizi Giorni persona</t>
  </si>
  <si>
    <t>Analista Programmatore</t>
  </si>
  <si>
    <t xml:space="preserve">Consulente Senior </t>
  </si>
  <si>
    <t>Tariffe Figure Professionali per % di utilizzo</t>
  </si>
  <si>
    <t>TOTALE</t>
  </si>
  <si>
    <t xml:space="preserve">Valore complessivo dell’offerta in Euro IVA esclusa Lotto 2 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</si>
</sst>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#,##0\ [$€-1];[Red]\-#,##0\ [$€-1]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theme="1"/>
      <name val="Calibri"/>
      <family val="2"/>
      <scheme val="minor"/>
    </font>
    <font>
      <i/>
      <sz val="9"/>
      <color indexed="8"/>
      <name val="Verdana"/>
      <family val="2"/>
    </font>
    <font>
      <i/>
      <sz val="9"/>
      <name val="Verdana"/>
      <family val="2"/>
    </font>
    <font>
      <sz val="9"/>
      <color rgb="FF000000"/>
      <name val="Calibri"/>
      <family val="2"/>
    </font>
    <font>
      <b/>
      <sz val="8"/>
      <color indexed="8"/>
      <name val="Verdana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3" xfId="0" applyFont="1" applyBorder="1"/>
    <xf numFmtId="43" fontId="5" fillId="3" borderId="2" xfId="1" applyFont="1" applyFill="1" applyBorder="1" applyAlignment="1" applyProtection="1">
      <alignment horizontal="center" vertical="center"/>
      <protection locked="0" hidden="1"/>
    </xf>
    <xf numFmtId="164" fontId="5" fillId="4" borderId="2" xfId="2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 applyProtection="1">
      <alignment horizontal="right" vertical="center"/>
      <protection locked="0"/>
    </xf>
    <xf numFmtId="9" fontId="6" fillId="3" borderId="2" xfId="1" applyNumberFormat="1" applyFont="1" applyFill="1" applyBorder="1" applyAlignment="1" applyProtection="1">
      <alignment horizontal="right" vertical="center"/>
      <protection locked="0"/>
    </xf>
    <xf numFmtId="9" fontId="5" fillId="4" borderId="2" xfId="3" applyFont="1" applyFill="1" applyBorder="1" applyAlignment="1">
      <alignment horizontal="right" vertical="center"/>
    </xf>
    <xf numFmtId="9" fontId="2" fillId="4" borderId="2" xfId="0" applyNumberFormat="1" applyFont="1" applyFill="1" applyBorder="1" applyAlignment="1">
      <alignment horizontal="right" vertical="center"/>
    </xf>
    <xf numFmtId="165" fontId="4" fillId="0" borderId="0" xfId="0" applyNumberFormat="1" applyFont="1"/>
    <xf numFmtId="43" fontId="5" fillId="3" borderId="2" xfId="1" applyFont="1" applyFill="1" applyBorder="1" applyAlignment="1" applyProtection="1">
      <alignment vertical="center"/>
      <protection locked="0"/>
    </xf>
    <xf numFmtId="9" fontId="4" fillId="0" borderId="0" xfId="0" applyNumberFormat="1" applyFont="1"/>
    <xf numFmtId="0" fontId="3" fillId="2" borderId="4" xfId="0" applyFont="1" applyFill="1" applyBorder="1" applyAlignment="1">
      <alignment vertical="center" wrapText="1"/>
    </xf>
    <xf numFmtId="0" fontId="4" fillId="0" borderId="2" xfId="0" applyFont="1" applyBorder="1"/>
    <xf numFmtId="43" fontId="2" fillId="3" borderId="2" xfId="1" applyFont="1" applyFill="1" applyBorder="1" applyAlignment="1" applyProtection="1">
      <alignment horizontal="right" vertical="center"/>
      <protection locked="0"/>
    </xf>
    <xf numFmtId="44" fontId="7" fillId="4" borderId="2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/>
    </xf>
    <xf numFmtId="43" fontId="5" fillId="0" borderId="0" xfId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/>
    <xf numFmtId="43" fontId="2" fillId="0" borderId="0" xfId="1" applyFont="1" applyBorder="1"/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43" fontId="9" fillId="0" borderId="2" xfId="1" applyNumberFormat="1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>
      <alignment horizontal="left" vertical="center" wrapText="1"/>
    </xf>
    <xf numFmtId="43" fontId="10" fillId="0" borderId="2" xfId="1" applyNumberFormat="1" applyFont="1" applyBorder="1" applyAlignment="1" applyProtection="1">
      <alignment horizontal="left" vertical="center"/>
      <protection hidden="1"/>
    </xf>
    <xf numFmtId="3" fontId="4" fillId="0" borderId="2" xfId="0" applyNumberFormat="1" applyFont="1" applyBorder="1" applyAlignment="1">
      <alignment horizontal="center" vertical="center" wrapText="1"/>
    </xf>
    <xf numFmtId="43" fontId="9" fillId="5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>
      <alignment horizontal="left" wrapText="1"/>
    </xf>
    <xf numFmtId="43" fontId="9" fillId="0" borderId="2" xfId="1" applyNumberFormat="1" applyFont="1" applyBorder="1" applyAlignment="1" applyProtection="1">
      <alignment horizontal="left" vertical="center" wrapText="1"/>
      <protection hidden="1"/>
    </xf>
    <xf numFmtId="43" fontId="3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166" fontId="2" fillId="0" borderId="0" xfId="1" applyNumberFormat="1" applyFont="1" applyBorder="1" applyAlignment="1">
      <alignment horizontal="justify" wrapText="1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11" xfId="0" applyFont="1" applyBorder="1"/>
    <xf numFmtId="43" fontId="2" fillId="0" borderId="2" xfId="1" applyNumberFormat="1" applyFont="1" applyBorder="1" applyAlignment="1" applyProtection="1">
      <alignment horizontal="center" vertical="center"/>
      <protection hidden="1"/>
    </xf>
    <xf numFmtId="9" fontId="2" fillId="0" borderId="0" xfId="3" applyFont="1" applyBorder="1" applyAlignment="1">
      <alignment horizontal="center" vertical="center"/>
    </xf>
    <xf numFmtId="0" fontId="4" fillId="0" borderId="12" xfId="0" applyFont="1" applyBorder="1"/>
    <xf numFmtId="43" fontId="2" fillId="0" borderId="6" xfId="1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justify" vertical="center"/>
    </xf>
    <xf numFmtId="43" fontId="3" fillId="0" borderId="14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justify" vertical="center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3" fontId="9" fillId="0" borderId="6" xfId="1" applyNumberFormat="1" applyFont="1" applyBorder="1" applyAlignment="1" applyProtection="1">
      <alignment horizontal="center" vertical="center" wrapText="1"/>
      <protection hidden="1"/>
    </xf>
    <xf numFmtId="43" fontId="9" fillId="0" borderId="7" xfId="1" applyNumberFormat="1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topLeftCell="B1" zoomScaleNormal="100" workbookViewId="0">
      <selection activeCell="D14" sqref="D14"/>
    </sheetView>
  </sheetViews>
  <sheetFormatPr defaultRowHeight="12"/>
  <cols>
    <col min="1" max="1" width="57.7109375" style="3" customWidth="1"/>
    <col min="2" max="2" width="24.7109375" style="3" customWidth="1"/>
    <col min="3" max="3" width="15.85546875" style="3" customWidth="1"/>
    <col min="4" max="4" width="19.5703125" style="3" customWidth="1"/>
    <col min="5" max="5" width="19.28515625" style="3" bestFit="1" customWidth="1"/>
    <col min="6" max="6" width="4.28515625" style="3" customWidth="1"/>
    <col min="7" max="7" width="23.7109375" style="3" customWidth="1"/>
    <col min="8" max="16384" width="9.140625" style="4"/>
  </cols>
  <sheetData>
    <row r="1" spans="1:10" ht="33.75">
      <c r="A1" s="1"/>
      <c r="B1" s="2" t="s">
        <v>0</v>
      </c>
      <c r="C1" s="2" t="s">
        <v>1</v>
      </c>
    </row>
    <row r="2" spans="1:10">
      <c r="A2" s="5" t="s">
        <v>2</v>
      </c>
      <c r="B2" s="6"/>
      <c r="C2" s="7">
        <v>200</v>
      </c>
      <c r="E2" s="3" t="s">
        <v>3</v>
      </c>
      <c r="F2" s="8"/>
    </row>
    <row r="3" spans="1:10">
      <c r="A3" s="5" t="s">
        <v>4</v>
      </c>
      <c r="B3" s="9"/>
      <c r="C3" s="10">
        <v>0.08</v>
      </c>
      <c r="E3" s="3" t="s">
        <v>5</v>
      </c>
      <c r="F3" s="11"/>
      <c r="J3" s="12"/>
    </row>
    <row r="4" spans="1:10">
      <c r="A4" s="5" t="s">
        <v>6</v>
      </c>
      <c r="B4" s="13"/>
      <c r="C4" s="7">
        <v>250</v>
      </c>
      <c r="D4" s="4"/>
      <c r="J4" s="14"/>
    </row>
    <row r="5" spans="1:10" ht="22.5">
      <c r="A5" s="15" t="s">
        <v>7</v>
      </c>
      <c r="B5" s="2" t="s">
        <v>8</v>
      </c>
      <c r="C5" s="2" t="s">
        <v>1</v>
      </c>
    </row>
    <row r="6" spans="1:10">
      <c r="A6" s="16" t="s">
        <v>9</v>
      </c>
      <c r="B6" s="17"/>
      <c r="C6" s="18">
        <v>680</v>
      </c>
      <c r="D6" s="19"/>
      <c r="E6" s="19"/>
      <c r="F6" s="19"/>
      <c r="G6" s="19"/>
      <c r="J6" s="12"/>
    </row>
    <row r="7" spans="1:10">
      <c r="A7" s="16" t="s">
        <v>10</v>
      </c>
      <c r="B7" s="17"/>
      <c r="C7" s="18">
        <v>560</v>
      </c>
      <c r="D7" s="19"/>
      <c r="E7" s="19"/>
      <c r="F7" s="19"/>
      <c r="G7" s="19"/>
    </row>
    <row r="8" spans="1:10">
      <c r="A8" s="16" t="s">
        <v>11</v>
      </c>
      <c r="B8" s="17"/>
      <c r="C8" s="18">
        <v>380</v>
      </c>
      <c r="D8" s="19"/>
      <c r="E8" s="19"/>
      <c r="F8" s="19"/>
      <c r="G8" s="19"/>
    </row>
    <row r="9" spans="1:10">
      <c r="A9" s="16" t="s">
        <v>12</v>
      </c>
      <c r="B9" s="17"/>
      <c r="C9" s="18">
        <v>250</v>
      </c>
      <c r="D9" s="19"/>
      <c r="E9" s="19"/>
      <c r="F9" s="19"/>
      <c r="G9" s="19"/>
      <c r="J9" s="12"/>
    </row>
    <row r="10" spans="1:10">
      <c r="A10" s="16" t="s">
        <v>13</v>
      </c>
      <c r="B10" s="17"/>
      <c r="C10" s="18">
        <v>250</v>
      </c>
      <c r="D10" s="19"/>
      <c r="E10" s="19"/>
      <c r="F10" s="19"/>
      <c r="G10" s="19"/>
      <c r="J10" s="12"/>
    </row>
    <row r="11" spans="1:10">
      <c r="A11" s="16" t="s">
        <v>14</v>
      </c>
      <c r="B11" s="17"/>
      <c r="C11" s="18">
        <v>370</v>
      </c>
      <c r="D11" s="19"/>
      <c r="E11" s="19"/>
      <c r="F11" s="19"/>
      <c r="G11" s="19"/>
      <c r="J11" s="12"/>
    </row>
    <row r="12" spans="1:10">
      <c r="A12" s="16" t="s">
        <v>15</v>
      </c>
      <c r="B12" s="17"/>
      <c r="C12" s="18">
        <v>500</v>
      </c>
      <c r="D12" s="19"/>
      <c r="E12" s="19"/>
      <c r="F12" s="19"/>
      <c r="G12" s="19"/>
      <c r="J12" s="12"/>
    </row>
    <row r="13" spans="1:10">
      <c r="A13" s="16" t="s">
        <v>16</v>
      </c>
      <c r="B13" s="17"/>
      <c r="C13" s="18">
        <v>350</v>
      </c>
      <c r="D13" s="19"/>
      <c r="E13" s="19"/>
      <c r="F13" s="19"/>
      <c r="G13" s="19"/>
      <c r="J13" s="12"/>
    </row>
    <row r="14" spans="1:10">
      <c r="A14" s="16" t="s">
        <v>17</v>
      </c>
      <c r="B14" s="17"/>
      <c r="C14" s="18">
        <v>300</v>
      </c>
      <c r="D14" s="19"/>
      <c r="E14" s="19"/>
      <c r="F14" s="19"/>
      <c r="G14" s="19"/>
      <c r="J14" s="12"/>
    </row>
    <row r="15" spans="1:10">
      <c r="A15" s="16" t="s">
        <v>18</v>
      </c>
      <c r="B15" s="17"/>
      <c r="C15" s="18">
        <v>300</v>
      </c>
      <c r="D15" s="19"/>
      <c r="E15" s="19"/>
      <c r="F15" s="19"/>
      <c r="G15" s="19"/>
      <c r="J15" s="12"/>
    </row>
    <row r="16" spans="1:10">
      <c r="A16" s="16" t="s">
        <v>19</v>
      </c>
      <c r="B16" s="17"/>
      <c r="C16" s="18">
        <v>250</v>
      </c>
      <c r="D16" s="19"/>
      <c r="E16" s="19"/>
      <c r="F16" s="19"/>
      <c r="G16" s="19"/>
      <c r="J16" s="12"/>
    </row>
    <row r="17" spans="1:10">
      <c r="A17" s="20"/>
      <c r="B17" s="21"/>
      <c r="D17" s="22"/>
      <c r="G17" s="22"/>
      <c r="J17" s="12"/>
    </row>
    <row r="18" spans="1:10">
      <c r="A18" s="23"/>
      <c r="B18" s="23"/>
      <c r="C18" s="24"/>
      <c r="D18" s="23"/>
      <c r="E18" s="23"/>
      <c r="F18" s="23"/>
      <c r="G18" s="23"/>
      <c r="J18" s="12"/>
    </row>
    <row r="19" spans="1:10" ht="24" customHeight="1">
      <c r="A19" s="25" t="s">
        <v>20</v>
      </c>
      <c r="B19" s="26" t="s">
        <v>21</v>
      </c>
      <c r="C19" s="26" t="s">
        <v>22</v>
      </c>
      <c r="D19" s="26" t="s">
        <v>23</v>
      </c>
      <c r="E19" s="24"/>
      <c r="F19" s="23"/>
      <c r="G19" s="23"/>
    </row>
    <row r="20" spans="1:10">
      <c r="A20" s="27" t="s">
        <v>24</v>
      </c>
      <c r="B20" s="28" t="s">
        <v>25</v>
      </c>
      <c r="C20" s="53">
        <v>26250</v>
      </c>
      <c r="D20" s="29">
        <f>+B2*C20</f>
        <v>0</v>
      </c>
      <c r="E20" s="19"/>
      <c r="F20" s="23"/>
      <c r="G20" s="23"/>
    </row>
    <row r="21" spans="1:10">
      <c r="A21" s="30" t="s">
        <v>26</v>
      </c>
      <c r="B21" s="30" t="s">
        <v>27</v>
      </c>
      <c r="C21" s="53">
        <v>1176</v>
      </c>
      <c r="D21" s="29">
        <f>C21*B56</f>
        <v>0</v>
      </c>
      <c r="E21" s="19"/>
      <c r="F21" s="23"/>
      <c r="G21" s="23"/>
    </row>
    <row r="22" spans="1:10">
      <c r="A22" s="5" t="s">
        <v>28</v>
      </c>
      <c r="B22" s="30" t="s">
        <v>29</v>
      </c>
      <c r="C22" s="53" t="s">
        <v>30</v>
      </c>
      <c r="D22" s="31">
        <f>16800*B2*B3</f>
        <v>0</v>
      </c>
      <c r="E22" s="19"/>
      <c r="F22" s="23"/>
      <c r="G22" s="23"/>
    </row>
    <row r="23" spans="1:10">
      <c r="A23" s="5" t="s">
        <v>31</v>
      </c>
      <c r="B23" s="30" t="s">
        <v>27</v>
      </c>
      <c r="C23" s="53">
        <v>672</v>
      </c>
      <c r="D23" s="29">
        <f>C23*B56</f>
        <v>0</v>
      </c>
      <c r="E23" s="19"/>
      <c r="F23" s="23"/>
      <c r="G23" s="23"/>
    </row>
    <row r="24" spans="1:10">
      <c r="A24" s="27" t="s">
        <v>32</v>
      </c>
      <c r="B24" s="30" t="s">
        <v>33</v>
      </c>
      <c r="C24" s="32">
        <f>12*20*24*35%</f>
        <v>2015.9999999999998</v>
      </c>
      <c r="D24" s="33">
        <f>+C24*B4</f>
        <v>0</v>
      </c>
      <c r="E24" s="19"/>
      <c r="F24" s="23"/>
      <c r="G24" s="23"/>
    </row>
    <row r="25" spans="1:10" ht="24">
      <c r="A25" s="54" t="s">
        <v>34</v>
      </c>
      <c r="B25" s="34" t="s">
        <v>35</v>
      </c>
      <c r="C25" s="55">
        <v>16800</v>
      </c>
      <c r="D25" s="56">
        <f>+C25*B56</f>
        <v>0</v>
      </c>
      <c r="E25" s="23"/>
      <c r="F25" s="23"/>
      <c r="G25" s="23"/>
    </row>
    <row r="26" spans="1:10" ht="35.25" customHeight="1">
      <c r="A26" s="54"/>
      <c r="B26" s="34" t="s">
        <v>36</v>
      </c>
      <c r="C26" s="55"/>
      <c r="D26" s="57"/>
      <c r="E26" s="23"/>
      <c r="F26" s="23"/>
      <c r="G26" s="23"/>
    </row>
    <row r="27" spans="1:10">
      <c r="A27" s="27" t="s">
        <v>37</v>
      </c>
      <c r="B27" s="30" t="s">
        <v>38</v>
      </c>
      <c r="C27" s="32">
        <v>8400</v>
      </c>
      <c r="D27" s="35">
        <f>C27*B56</f>
        <v>0</v>
      </c>
      <c r="E27" s="23"/>
      <c r="F27" s="23"/>
      <c r="G27" s="23"/>
    </row>
    <row r="28" spans="1:10" ht="15" customHeight="1">
      <c r="A28" s="58" t="s">
        <v>45</v>
      </c>
      <c r="B28" s="59"/>
      <c r="C28" s="60"/>
      <c r="D28" s="36">
        <f>SUM(D20:D27)</f>
        <v>0</v>
      </c>
      <c r="E28" s="19"/>
      <c r="F28" s="23"/>
      <c r="G28" s="23"/>
    </row>
    <row r="29" spans="1:10">
      <c r="A29" s="37"/>
      <c r="B29" s="38"/>
      <c r="C29" s="39"/>
      <c r="D29" s="39"/>
      <c r="E29" s="23"/>
      <c r="F29" s="23"/>
      <c r="G29" s="23"/>
    </row>
    <row r="30" spans="1:10">
      <c r="A30" s="38"/>
      <c r="B30" s="38"/>
      <c r="C30" s="23"/>
      <c r="D30" s="23"/>
      <c r="E30" s="23"/>
      <c r="F30" s="23"/>
      <c r="G30" s="23"/>
    </row>
    <row r="31" spans="1:10">
      <c r="A31" s="40" t="s">
        <v>39</v>
      </c>
      <c r="B31" s="41" t="s">
        <v>40</v>
      </c>
      <c r="C31" s="23"/>
      <c r="D31" s="23"/>
      <c r="E31" s="23"/>
      <c r="F31" s="23"/>
      <c r="G31" s="23"/>
    </row>
    <row r="32" spans="1:10">
      <c r="A32" s="42" t="s">
        <v>9</v>
      </c>
      <c r="B32" s="43">
        <v>0.01</v>
      </c>
      <c r="C32" s="23"/>
      <c r="D32" s="23"/>
      <c r="E32" s="23"/>
      <c r="F32" s="23"/>
      <c r="G32" s="23"/>
    </row>
    <row r="33" spans="1:7">
      <c r="A33" s="42" t="s">
        <v>10</v>
      </c>
      <c r="B33" s="43">
        <v>0.03</v>
      </c>
      <c r="C33" s="23"/>
      <c r="D33" s="23"/>
      <c r="E33" s="23"/>
      <c r="F33" s="19"/>
      <c r="G33" s="19"/>
    </row>
    <row r="34" spans="1:7">
      <c r="A34" s="42" t="s">
        <v>11</v>
      </c>
      <c r="B34" s="43">
        <v>0.23</v>
      </c>
      <c r="C34" s="23"/>
      <c r="D34" s="23"/>
      <c r="E34" s="23"/>
      <c r="F34" s="19"/>
      <c r="G34" s="19"/>
    </row>
    <row r="35" spans="1:7">
      <c r="A35" s="42" t="s">
        <v>41</v>
      </c>
      <c r="B35" s="43">
        <v>0.15</v>
      </c>
      <c r="C35" s="23"/>
      <c r="D35" s="23"/>
      <c r="E35" s="23"/>
      <c r="F35" s="19"/>
      <c r="G35" s="19"/>
    </row>
    <row r="36" spans="1:7">
      <c r="A36" s="42" t="s">
        <v>13</v>
      </c>
      <c r="B36" s="43">
        <v>0.15</v>
      </c>
      <c r="C36" s="23"/>
      <c r="D36" s="23"/>
      <c r="E36" s="23"/>
      <c r="F36" s="19"/>
      <c r="G36" s="19"/>
    </row>
    <row r="37" spans="1:7">
      <c r="A37" s="42" t="s">
        <v>14</v>
      </c>
      <c r="B37" s="43">
        <v>0.04</v>
      </c>
      <c r="C37" s="23"/>
      <c r="D37" s="23"/>
      <c r="E37" s="23"/>
      <c r="F37" s="19"/>
      <c r="G37" s="19"/>
    </row>
    <row r="38" spans="1:7">
      <c r="A38" s="42" t="s">
        <v>42</v>
      </c>
      <c r="B38" s="43">
        <v>0.3</v>
      </c>
      <c r="C38" s="23"/>
      <c r="D38" s="23"/>
      <c r="E38" s="23"/>
      <c r="F38" s="19"/>
      <c r="G38" s="19"/>
    </row>
    <row r="39" spans="1:7">
      <c r="A39" s="42" t="s">
        <v>16</v>
      </c>
      <c r="B39" s="43">
        <v>0.03</v>
      </c>
      <c r="C39" s="23"/>
      <c r="D39" s="23"/>
      <c r="E39" s="23"/>
      <c r="F39" s="19"/>
      <c r="G39" s="19"/>
    </row>
    <row r="40" spans="1:7">
      <c r="A40" s="42" t="s">
        <v>17</v>
      </c>
      <c r="B40" s="43">
        <v>0.02</v>
      </c>
      <c r="C40" s="23"/>
      <c r="D40" s="23"/>
      <c r="E40" s="23"/>
      <c r="F40" s="19"/>
      <c r="G40" s="19"/>
    </row>
    <row r="41" spans="1:7">
      <c r="A41" s="42" t="s">
        <v>18</v>
      </c>
      <c r="B41" s="43">
        <v>0.01</v>
      </c>
      <c r="C41" s="23"/>
      <c r="D41" s="23"/>
      <c r="E41" s="23"/>
      <c r="F41" s="19"/>
      <c r="G41" s="19"/>
    </row>
    <row r="42" spans="1:7">
      <c r="A42" s="42" t="s">
        <v>19</v>
      </c>
      <c r="B42" s="43">
        <v>0.03</v>
      </c>
      <c r="C42" s="23"/>
      <c r="D42" s="23"/>
      <c r="E42" s="23"/>
      <c r="F42" s="19"/>
      <c r="G42" s="19"/>
    </row>
    <row r="43" spans="1:7">
      <c r="C43" s="23"/>
      <c r="D43" s="23"/>
      <c r="E43" s="23"/>
    </row>
    <row r="44" spans="1:7">
      <c r="A44" s="44" t="s">
        <v>43</v>
      </c>
      <c r="B44" s="41" t="s">
        <v>40</v>
      </c>
      <c r="C44" s="23"/>
      <c r="D44" s="23"/>
      <c r="E44" s="23"/>
    </row>
    <row r="45" spans="1:7">
      <c r="A45" s="45" t="s">
        <v>9</v>
      </c>
      <c r="B45" s="46">
        <f>ROUND(+B6*B32,0)</f>
        <v>0</v>
      </c>
      <c r="C45" s="23"/>
      <c r="D45" s="23"/>
      <c r="E45" s="23"/>
      <c r="F45" s="19"/>
      <c r="G45" s="19"/>
    </row>
    <row r="46" spans="1:7">
      <c r="A46" s="45" t="s">
        <v>10</v>
      </c>
      <c r="B46" s="46">
        <f t="shared" ref="B46:B55" si="0">+B7*B33</f>
        <v>0</v>
      </c>
      <c r="C46" s="23"/>
      <c r="D46" s="23"/>
      <c r="E46" s="23"/>
      <c r="F46" s="19"/>
      <c r="G46" s="19"/>
    </row>
    <row r="47" spans="1:7">
      <c r="A47" s="45" t="s">
        <v>11</v>
      </c>
      <c r="B47" s="46">
        <f t="shared" si="0"/>
        <v>0</v>
      </c>
      <c r="C47" s="23"/>
      <c r="D47" s="23"/>
      <c r="E47" s="23"/>
      <c r="F47" s="19"/>
      <c r="G47" s="19"/>
    </row>
    <row r="48" spans="1:7">
      <c r="A48" s="45" t="s">
        <v>12</v>
      </c>
      <c r="B48" s="46">
        <f t="shared" si="0"/>
        <v>0</v>
      </c>
      <c r="C48" s="23"/>
      <c r="D48" s="23"/>
      <c r="E48" s="23"/>
      <c r="F48" s="19"/>
      <c r="G48" s="19"/>
    </row>
    <row r="49" spans="1:7">
      <c r="A49" s="45" t="s">
        <v>13</v>
      </c>
      <c r="B49" s="46">
        <f t="shared" si="0"/>
        <v>0</v>
      </c>
      <c r="C49" s="23"/>
      <c r="D49" s="23"/>
      <c r="E49" s="23"/>
      <c r="F49" s="19"/>
      <c r="G49" s="19"/>
    </row>
    <row r="50" spans="1:7">
      <c r="A50" s="45" t="s">
        <v>14</v>
      </c>
      <c r="B50" s="46">
        <f t="shared" si="0"/>
        <v>0</v>
      </c>
      <c r="C50" s="23"/>
      <c r="D50" s="23"/>
      <c r="E50" s="23"/>
      <c r="F50" s="19"/>
      <c r="G50" s="19"/>
    </row>
    <row r="51" spans="1:7">
      <c r="A51" s="45" t="s">
        <v>15</v>
      </c>
      <c r="B51" s="46">
        <f t="shared" si="0"/>
        <v>0</v>
      </c>
      <c r="C51" s="23"/>
      <c r="D51" s="23"/>
      <c r="E51" s="23"/>
      <c r="F51" s="19"/>
      <c r="G51" s="19"/>
    </row>
    <row r="52" spans="1:7">
      <c r="A52" s="45" t="s">
        <v>16</v>
      </c>
      <c r="B52" s="46">
        <f t="shared" si="0"/>
        <v>0</v>
      </c>
      <c r="C52" s="23"/>
      <c r="D52" s="23"/>
      <c r="E52" s="23"/>
      <c r="F52" s="19"/>
      <c r="G52" s="19"/>
    </row>
    <row r="53" spans="1:7">
      <c r="A53" s="45" t="s">
        <v>17</v>
      </c>
      <c r="B53" s="46">
        <f t="shared" si="0"/>
        <v>0</v>
      </c>
      <c r="C53" s="23"/>
      <c r="D53" s="23"/>
      <c r="E53" s="23"/>
      <c r="F53" s="19"/>
      <c r="G53" s="19"/>
    </row>
    <row r="54" spans="1:7">
      <c r="A54" s="45" t="s">
        <v>18</v>
      </c>
      <c r="B54" s="46">
        <f t="shared" si="0"/>
        <v>0</v>
      </c>
      <c r="C54" s="47"/>
      <c r="D54" s="47"/>
      <c r="E54" s="47"/>
      <c r="F54" s="19"/>
      <c r="G54" s="19"/>
    </row>
    <row r="55" spans="1:7" ht="12.75" thickBot="1">
      <c r="A55" s="48" t="s">
        <v>19</v>
      </c>
      <c r="B55" s="49">
        <f t="shared" si="0"/>
        <v>0</v>
      </c>
      <c r="C55" s="23"/>
      <c r="D55" s="23"/>
      <c r="E55" s="23"/>
      <c r="F55" s="19"/>
      <c r="G55" s="19"/>
    </row>
    <row r="56" spans="1:7" ht="12.75" thickBot="1">
      <c r="A56" s="50" t="s">
        <v>44</v>
      </c>
      <c r="B56" s="51">
        <f>+SUM(B45:B55)</f>
        <v>0</v>
      </c>
      <c r="C56" s="23"/>
      <c r="D56" s="23"/>
      <c r="E56" s="23"/>
      <c r="F56" s="19"/>
      <c r="G56" s="19"/>
    </row>
    <row r="57" spans="1:7" ht="15.75" customHeight="1">
      <c r="A57" s="52"/>
      <c r="B57" s="47"/>
      <c r="C57" s="23"/>
      <c r="D57" s="23"/>
      <c r="E57" s="23"/>
      <c r="F57" s="19"/>
      <c r="G57" s="19"/>
    </row>
    <row r="58" spans="1:7">
      <c r="A58" s="52"/>
      <c r="B58" s="47"/>
      <c r="C58" s="47"/>
      <c r="D58" s="47"/>
      <c r="E58" s="47"/>
      <c r="F58" s="19"/>
      <c r="G58" s="19"/>
    </row>
    <row r="59" spans="1:7">
      <c r="A59" s="52"/>
      <c r="B59" s="47"/>
      <c r="C59" s="47"/>
      <c r="D59" s="47"/>
      <c r="E59" s="47"/>
      <c r="F59" s="19"/>
      <c r="G59" s="19"/>
    </row>
  </sheetData>
  <sheetProtection password="F868" sheet="1" objects="1" scenarios="1"/>
  <mergeCells count="4">
    <mergeCell ref="A25:A26"/>
    <mergeCell ref="C25:C26"/>
    <mergeCell ref="D25:D26"/>
    <mergeCell ref="A28:C28"/>
  </mergeCells>
  <pageMargins left="0.7" right="0.7" top="0.75" bottom="0.75" header="0.3" footer="0.3"/>
  <pageSetup paperSize="9" scale="86" fitToHeight="0" orientation="landscape" r:id="rId1"/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dafa3036-628b-40f8-8668-89f630ed482b</GuiIdItemRett2TempiEsiti>
    <GuiIdGara xmlns="http://schemas.microsoft.com/sharepoint/v3">4e4c7d26-2636-4291-ba41-9e8f19f12a7f</GuiIdGara>
    <PesoElemento xmlns="2ebd3e46-3bcc-4717-98a7-cf4247cc7ab4" xsi:nil="true"/>
  </documentManagement>
</p:properties>
</file>

<file path=customXml/itemProps1.xml><?xml version="1.0" encoding="utf-8"?>
<ds:datastoreItem xmlns:ds="http://schemas.openxmlformats.org/officeDocument/2006/customXml" ds:itemID="{5B1B014E-2647-4959-A36E-7B49E0DA5775}"/>
</file>

<file path=customXml/itemProps2.xml><?xml version="1.0" encoding="utf-8"?>
<ds:datastoreItem xmlns:ds="http://schemas.openxmlformats.org/officeDocument/2006/customXml" ds:itemID="{FD66164E-A013-46D3-88F5-20CFE90A143B}"/>
</file>

<file path=customXml/itemProps3.xml><?xml version="1.0" encoding="utf-8"?>
<ds:datastoreItem xmlns:ds="http://schemas.openxmlformats.org/officeDocument/2006/customXml" ds:itemID="{ABBEAD4C-4AAE-4246-A82C-4D62F0FED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SchemaEconomicaL2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Supporto offerta economica lotto 2</dc:title>
  <dc:creator/>
  <cp:lastModifiedBy/>
  <dcterms:created xsi:type="dcterms:W3CDTF">2013-10-27T23:08:20Z</dcterms:created>
  <dcterms:modified xsi:type="dcterms:W3CDTF">2013-10-31T07:12:46Z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