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 tabRatio="710"/>
  </bookViews>
  <sheets>
    <sheet name="offerta economica LOTTO 1" sheetId="1" r:id="rId1"/>
  </sheets>
  <definedNames>
    <definedName name="_xlnm.Print_Area" localSheetId="0">'offerta economica LOTTO 1'!$A$1:$K$245</definedName>
    <definedName name="_xlnm.Print_Titles" localSheetId="0">'offerta economica LOTTO 1'!$2:$2</definedName>
  </definedNames>
  <calcPr calcId="145621"/>
</workbook>
</file>

<file path=xl/calcChain.xml><?xml version="1.0" encoding="utf-8"?>
<calcChain xmlns="http://schemas.openxmlformats.org/spreadsheetml/2006/main">
  <c r="I116" i="1" l="1"/>
  <c r="I118" i="1"/>
  <c r="I119" i="1"/>
  <c r="I121" i="1"/>
  <c r="I122" i="1"/>
  <c r="I124" i="1"/>
  <c r="I125" i="1"/>
  <c r="I127" i="1"/>
  <c r="I128" i="1"/>
  <c r="I130" i="1"/>
  <c r="I131" i="1"/>
  <c r="I133" i="1"/>
  <c r="I134" i="1"/>
  <c r="I136" i="1"/>
  <c r="I137" i="1"/>
  <c r="I138" i="1"/>
  <c r="I140" i="1"/>
  <c r="I141" i="1"/>
  <c r="I143" i="1"/>
  <c r="I145" i="1"/>
  <c r="I146" i="1"/>
  <c r="I148" i="1"/>
  <c r="I149" i="1"/>
  <c r="I150" i="1"/>
  <c r="I152" i="1"/>
  <c r="I153" i="1"/>
  <c r="I154" i="1"/>
  <c r="F148" i="1" l="1"/>
  <c r="F152" i="1"/>
  <c r="F150" i="1"/>
  <c r="F149" i="1"/>
  <c r="F146" i="1"/>
  <c r="F145" i="1"/>
  <c r="F143" i="1"/>
  <c r="F141" i="1"/>
  <c r="F140" i="1"/>
  <c r="F138" i="1"/>
  <c r="F137" i="1"/>
  <c r="F136" i="1"/>
  <c r="F134" i="1"/>
  <c r="F133" i="1"/>
  <c r="F131" i="1"/>
  <c r="F130" i="1"/>
  <c r="F128" i="1"/>
  <c r="F127" i="1"/>
  <c r="F125" i="1"/>
  <c r="F124" i="1"/>
  <c r="F122" i="1"/>
  <c r="F121" i="1"/>
  <c r="F119" i="1"/>
  <c r="F118" i="1"/>
  <c r="F116" i="1"/>
  <c r="J124" i="1" l="1"/>
  <c r="J125" i="1"/>
  <c r="J127" i="1"/>
  <c r="J128" i="1"/>
  <c r="J130" i="1"/>
  <c r="J131" i="1"/>
  <c r="J133" i="1"/>
  <c r="J134" i="1"/>
  <c r="J136" i="1"/>
  <c r="J137" i="1"/>
  <c r="J138" i="1"/>
  <c r="J140" i="1"/>
  <c r="J141" i="1"/>
  <c r="J143" i="1"/>
  <c r="J145" i="1"/>
  <c r="J146" i="1"/>
  <c r="J148" i="1"/>
  <c r="J149" i="1"/>
  <c r="J150" i="1"/>
  <c r="J152" i="1"/>
  <c r="J153" i="1"/>
  <c r="J154" i="1"/>
  <c r="J118" i="1"/>
  <c r="J119" i="1"/>
  <c r="J121" i="1"/>
  <c r="J122" i="1"/>
  <c r="J116" i="1"/>
  <c r="J156" i="1" l="1"/>
  <c r="C92" i="1" s="1"/>
  <c r="D154" i="1"/>
  <c r="D153" i="1"/>
  <c r="F153" i="1" l="1"/>
  <c r="F154" i="1"/>
  <c r="E156" i="1" l="1"/>
  <c r="J159" i="1" s="1"/>
  <c r="F97" i="1" s="1"/>
</calcChain>
</file>

<file path=xl/sharedStrings.xml><?xml version="1.0" encoding="utf-8"?>
<sst xmlns="http://schemas.openxmlformats.org/spreadsheetml/2006/main" count="149" uniqueCount="105">
  <si>
    <t>Unità di misura</t>
  </si>
  <si>
    <t>Quantità annuale</t>
  </si>
  <si>
    <t>valore triennale</t>
  </si>
  <si>
    <t>Corrispondenza in uscita</t>
  </si>
  <si>
    <t>Foglio BN Fronte</t>
  </si>
  <si>
    <t>Foglio base</t>
  </si>
  <si>
    <t>Pezzo</t>
  </si>
  <si>
    <t>Foglio aggiuntivo</t>
  </si>
  <si>
    <t>Foglio BN Fronte/Retro</t>
  </si>
  <si>
    <t>Foglio Hight Light Color Fronte/Retro</t>
  </si>
  <si>
    <t>Foglio quadricromia Fronte</t>
  </si>
  <si>
    <t>Foglio quadricromia Fronte/Retro</t>
  </si>
  <si>
    <t>Materiali</t>
  </si>
  <si>
    <t>Busta anonima</t>
  </si>
  <si>
    <t>Busta con personalizzazione</t>
  </si>
  <si>
    <t>Cartolina</t>
  </si>
  <si>
    <t>Esiti negativi di recapito (acquisizione immagine + data-entry)</t>
  </si>
  <si>
    <t>Avvisi di ricevimento (acquisizione immagine + data-entry)</t>
  </si>
  <si>
    <t>Normalizzazione</t>
  </si>
  <si>
    <t>Indirizzo</t>
  </si>
  <si>
    <t>Archiviazione ottica delle immagini</t>
  </si>
  <si>
    <t>Stoccaggio dei ritorni e relativa gestione</t>
  </si>
  <si>
    <t>Presa in carico del volume dei ritorni precedentemente stoccato</t>
  </si>
  <si>
    <t>Stoccaggio generato nel corso di vigenza contrattuale</t>
  </si>
  <si>
    <t>Pezzo anno</t>
  </si>
  <si>
    <t>Recupero on demand</t>
  </si>
  <si>
    <t>Pezzo spedito</t>
  </si>
  <si>
    <t xml:space="preserve">Attività trasversali ai Servizi </t>
  </si>
  <si>
    <t>Documento</t>
  </si>
  <si>
    <t>valore annuale</t>
  </si>
  <si>
    <t>Normalizzazione indirizzi Corrispondenza in uscita</t>
  </si>
  <si>
    <t>Archiviazione ottica Corrispondenza in uscita</t>
  </si>
  <si>
    <t>Digitalizzazione comunicazioni con informazioni base</t>
  </si>
  <si>
    <t>Digitalizzazione comunicazioni con informazioni avanzate</t>
  </si>
  <si>
    <t>Foglio HighLight Color Fronte</t>
  </si>
  <si>
    <t>tipo servizio</t>
  </si>
  <si>
    <t>BASE D'ASTA  LOTTO 1</t>
  </si>
  <si>
    <t>OFFERTA ECONOMICA  LOTTO 1</t>
  </si>
  <si>
    <t>Canone mese</t>
  </si>
  <si>
    <t>Supporto consulenziale, organizzativo e tecnologico ed informatico</t>
  </si>
  <si>
    <t>tariffa (IVA esclusa)</t>
  </si>
  <si>
    <t>Tariffa offerta (IVA esclusa)</t>
  </si>
  <si>
    <t>Produzione di format, comp. grafica, personal. (pre-processing)</t>
  </si>
  <si>
    <t>Conservazione a norma delle ricevute di ritorno</t>
  </si>
  <si>
    <t>pezzo anno</t>
  </si>
  <si>
    <t>Valore triennale</t>
  </si>
  <si>
    <t>Istruzioni :</t>
  </si>
  <si>
    <t>inserire esclusivamente le tariffe offerte per ciascun servizio</t>
  </si>
  <si>
    <t>Procedura aperta di carattere comunitario, ai sensi dell’art. 55, comma 5 del D.lgs. n. 163 del 12/04/2006, suddivisa in quattro lotti, volta all’affidamento dei «Servizi di gestione integrata e recapito della corrispondenza automatizzata dell’INPS»</t>
  </si>
  <si>
    <t xml:space="preserve">Procedura aperta di carattere comunitario, ai sensi dell’art. 55, comma 5, del D.Lgs. 163 del 12 aprile 2006, suddivisa in quattro lotti, volta all’affidamento dei “Servizi di gestione integrata e recapito della corrispondenza automatizzata dell'INPS” </t>
  </si>
  <si>
    <t>OFFERTA  ECONOMICA</t>
  </si>
  <si>
    <t xml:space="preserve">LOTTO 1   -   Servizi di gestione integrata della Corrispondenza </t>
  </si>
  <si>
    <t>Via Ciro il Grande, 21 – 00144 Roma</t>
  </si>
  <si>
    <t>tel. +390659054322 - fax +390659054240</t>
  </si>
  <si>
    <t>C.F. 80078750587 - P.IVA 02121151001</t>
  </si>
  <si>
    <t>Dichiarazione dell'Offerta economica per il Lotto 1</t>
  </si>
  <si>
    <t>Il sottoscritto</t>
  </si>
  <si>
    <t>nato a</t>
  </si>
  <si>
    <t>in qualità di rappresentante legale dell'operatore economico:</t>
  </si>
  <si>
    <t>il</t>
  </si>
  <si>
    <t>(denominazione o ragione sociale)</t>
  </si>
  <si>
    <t>con sede in</t>
  </si>
  <si>
    <t xml:space="preserve">p. IVA </t>
  </si>
  <si>
    <t xml:space="preserve">  C.F.</t>
  </si>
  <si>
    <t xml:space="preserve">presenta  la  seguente  Offerta Economica  ed  accetta  esplicitamente  ed  incondizionatamente tutte  le  </t>
  </si>
  <si>
    <t xml:space="preserve">obbligazioni  e  le  condizioni  contenute  nel  Bando  di  Gara,  nel  Disciplinare  di  Gara,  nel  Capitolato Tecnico,  </t>
  </si>
  <si>
    <t xml:space="preserve">nello  Schema  di  Contratto  e  negli  altri  allegati,  dichiarando  di  essere  disposto  ad  assumere  l’affidamento </t>
  </si>
  <si>
    <t xml:space="preserve">dei:   “Servizi di gestione integrata e recapito della corrispondenza automatizzata dell'INPS”   </t>
  </si>
  <si>
    <t xml:space="preserve">per il  LOTTO 1   -   Servizi di gestione integrata della Corrispondenza </t>
  </si>
  <si>
    <t>in cifre (IVA esclusa)</t>
  </si>
  <si>
    <t>in lettere (IVA esclusa)</t>
  </si>
  <si>
    <t>Scheda  per il calcolo dell'Offerta  economica - Lotto 1</t>
  </si>
  <si>
    <t>COSTO DEL PERSONALE</t>
  </si>
  <si>
    <t>Valutato sulla base dei minimi salariali definiti dalla contrattazione collettiva nazionale di settore tra le organizzazioni sindacali dei lavoratori e le organizzazioni dei datori di lavoro comparativamente più rappresentative sul piano nazionale e delle voci retributive previste dalla contrattazione integrativa di secondo livello</t>
  </si>
  <si>
    <t>(in cifre)</t>
  </si>
  <si>
    <t>(in lettere)</t>
  </si>
  <si>
    <t>gli importi sono IVA esclusa</t>
  </si>
  <si>
    <t>Declaratoria obbligatoria dei  CONTRATTI  COLLETTIVI  NAZIONALI, della CONTRATTAZIONE INTEGRATIVA DI SECONDO LIVELLO e degli ACCORDI COLLETTIVI applicati al personale preposto all'Appalto</t>
  </si>
  <si>
    <t>Tipologia, settore e denominazione della fonte di contrattazione collettiva  e di contrattazione integrativa di secondo livello</t>
  </si>
  <si>
    <t>Data di stipula</t>
  </si>
  <si>
    <t>Rinnovo (eventuale)</t>
  </si>
  <si>
    <t>Data di efficacia finale</t>
  </si>
  <si>
    <t>COSTI  IN MATERIA DI SALUTE E SICUREZZA</t>
  </si>
  <si>
    <t>Costi per le misure di adempimento delle disposizioni in materia di salute e sicurezza nei luoghi di lavoro</t>
  </si>
  <si>
    <t>DICHIARAZIONI</t>
  </si>
  <si>
    <t xml:space="preserve">    è consapevole che in caso di discordanza tra i prezzi unitari e il valore complessivamente offerto, i prezzi unitari prevarranno sul valore complessivo e, di conseguenza, si provvederà a rideterminare l’esatto valore complessivo, fermi restando i prezzi unitari offerti; </t>
  </si>
  <si>
    <t xml:space="preserve">    la presente offerta è irrevocabile ed impegnativa sino al 180° (centottantesimo) giorno successivo alla data di scadenza del termine di presentazione;</t>
  </si>
  <si>
    <t xml:space="preserve">    è consapevole che, in caso di indicazione di offerta recante un numero di cifre decimali dopo la virgola superiore a due, saranno considerate esclusivamente le prime due cifre decimali, senza procedere ad alcun arrotondamento;</t>
  </si>
  <si>
    <t xml:space="preserve">   Il sottoscritto dichiara inoltre che:</t>
  </si>
  <si>
    <t>    è consapevole che i prezzi offerti sono omnicomprensivi di quanto previsto negli atti di gara e, comunque, i corrispettivi spettanti in caso di aggiudicazione rispettano le disposizioni vigenti in materia di costo del lavoro e di costi della sicurezza, secondo i valori sopra esposti;</t>
  </si>
  <si>
    <t>    è consapevole che detta offerta non vincolerà in alcun modo l’Istituto;</t>
  </si>
  <si>
    <t xml:space="preserve">    ha preso cognizione di tutte le circostanze generali e speciali che possono interessare l’esecuzione di tutte le prestazioni oggetto del contratto, e di tali circostanze ha tenuto conto nella determinazione del prezzo offerto, ritenuto remunerativo.</t>
  </si>
  <si>
    <t>luogo</t>
  </si>
  <si>
    <t>data</t>
  </si>
  <si>
    <t>operatore economico</t>
  </si>
  <si>
    <t>sottoscrizione</t>
  </si>
  <si>
    <t>( in caso di RTI e consorzi costituendi, la presente Offerta Economica deve essere sottoscritta da tutti gli operatori raggruppati o consorziati )</t>
  </si>
  <si>
    <t>( Allegato 4A  al Disciplinare di Gara )</t>
  </si>
  <si>
    <t xml:space="preserve">      ISTITUTO  NAZIONALE  PREVIDENZA  SOCIALE</t>
  </si>
  <si>
    <t xml:space="preserve">      Direzione  Centrale  Risorse  Strumentali</t>
  </si>
  <si>
    <t xml:space="preserve">     CENTRALE  UNICA  ACQUISTI</t>
  </si>
  <si>
    <t>Dichiara che beneficia di sgravi salariali applicati al personale preposto all’appalto in virtù dei seguenti riferimenti normativi e regolamentari:</t>
  </si>
  <si>
    <t>Ribasso offerto</t>
  </si>
  <si>
    <t>RIBASSO  OFFERTO</t>
  </si>
  <si>
    <t>Digitalizzazione dei ritorni della corrispondenza in uscita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</si>
</sst>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.0000_-;\-&quot;€&quot;\ * #,##0.0000_-;_-&quot;€&quot;\ * &quot;-&quot;????_-;_-@_-"/>
    <numFmt numFmtId="166" formatCode="&quot;€&quot;\ #,##0.00"/>
    <numFmt numFmtId="167" formatCode="[$-410]d\ mmmm\ 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10"/>
      <color theme="0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u/>
      <sz val="14"/>
      <name val="Verdana"/>
      <family val="2"/>
    </font>
    <font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44" fontId="3" fillId="0" borderId="12" xfId="1" applyNumberFormat="1" applyFont="1" applyFill="1" applyBorder="1" applyAlignment="1">
      <alignment vertical="center" wrapText="1"/>
    </xf>
    <xf numFmtId="164" fontId="3" fillId="0" borderId="20" xfId="1" applyNumberFormat="1" applyFont="1" applyFill="1" applyBorder="1" applyAlignment="1">
      <alignment horizontal="right" vertical="center" wrapText="1"/>
    </xf>
    <xf numFmtId="44" fontId="3" fillId="0" borderId="21" xfId="0" applyNumberFormat="1" applyFont="1" applyFill="1" applyBorder="1" applyAlignment="1">
      <alignment vertical="center" wrapText="1"/>
    </xf>
    <xf numFmtId="164" fontId="3" fillId="0" borderId="23" xfId="1" applyNumberFormat="1" applyFont="1" applyFill="1" applyBorder="1" applyAlignment="1">
      <alignment horizontal="right" vertical="center" wrapText="1"/>
    </xf>
    <xf numFmtId="44" fontId="3" fillId="0" borderId="24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44" fontId="3" fillId="0" borderId="12" xfId="0" applyNumberFormat="1" applyFont="1" applyFill="1" applyBorder="1" applyAlignment="1">
      <alignment vertical="center" wrapText="1"/>
    </xf>
    <xf numFmtId="164" fontId="3" fillId="0" borderId="25" xfId="1" applyNumberFormat="1" applyFont="1" applyFill="1" applyBorder="1" applyAlignment="1">
      <alignment horizontal="right" vertical="center" wrapText="1"/>
    </xf>
    <xf numFmtId="44" fontId="3" fillId="0" borderId="26" xfId="0" applyNumberFormat="1" applyFont="1" applyFill="1" applyBorder="1" applyAlignment="1">
      <alignment vertical="center" wrapText="1"/>
    </xf>
    <xf numFmtId="44" fontId="3" fillId="0" borderId="21" xfId="1" applyNumberFormat="1" applyFont="1" applyFill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horizontal="right" vertical="center" wrapText="1"/>
    </xf>
    <xf numFmtId="165" fontId="12" fillId="0" borderId="1" xfId="1" applyNumberFormat="1" applyFont="1" applyFill="1" applyBorder="1" applyAlignment="1">
      <alignment horizontal="right" vertical="center" wrapText="1"/>
    </xf>
    <xf numFmtId="165" fontId="12" fillId="0" borderId="20" xfId="0" applyNumberFormat="1" applyFont="1" applyFill="1" applyBorder="1" applyAlignment="1">
      <alignment horizontal="right" vertical="center" wrapText="1"/>
    </xf>
    <xf numFmtId="165" fontId="12" fillId="0" borderId="23" xfId="0" applyNumberFormat="1" applyFont="1" applyFill="1" applyBorder="1" applyAlignment="1">
      <alignment horizontal="right" vertical="center" wrapText="1"/>
    </xf>
    <xf numFmtId="165" fontId="12" fillId="0" borderId="25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12" fillId="0" borderId="20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65" fontId="16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44" fontId="15" fillId="0" borderId="0" xfId="0" applyNumberFormat="1" applyFont="1" applyAlignment="1">
      <alignment vertical="center" wrapText="1"/>
    </xf>
    <xf numFmtId="165" fontId="15" fillId="0" borderId="0" xfId="0" applyNumberFormat="1" applyFont="1" applyAlignment="1">
      <alignment horizontal="right" vertical="center" wrapText="1"/>
    </xf>
    <xf numFmtId="44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4" borderId="15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5" fontId="20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4" fontId="19" fillId="0" borderId="0" xfId="0" applyNumberFormat="1" applyFont="1" applyAlignment="1">
      <alignment vertical="center" wrapText="1"/>
    </xf>
    <xf numFmtId="165" fontId="19" fillId="0" borderId="0" xfId="0" applyNumberFormat="1" applyFont="1" applyAlignment="1">
      <alignment horizontal="right" vertical="center" wrapText="1"/>
    </xf>
    <xf numFmtId="44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0" fontId="19" fillId="6" borderId="38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vertical="center" wrapText="1"/>
    </xf>
    <xf numFmtId="165" fontId="20" fillId="6" borderId="0" xfId="0" applyNumberFormat="1" applyFont="1" applyFill="1" applyBorder="1" applyAlignment="1">
      <alignment horizontal="right" vertical="center" wrapText="1"/>
    </xf>
    <xf numFmtId="0" fontId="19" fillId="6" borderId="0" xfId="0" applyFont="1" applyFill="1" applyBorder="1" applyAlignment="1">
      <alignment horizontal="right" vertical="center" wrapText="1"/>
    </xf>
    <xf numFmtId="44" fontId="19" fillId="6" borderId="0" xfId="0" applyNumberFormat="1" applyFont="1" applyFill="1" applyBorder="1" applyAlignment="1">
      <alignment vertical="center" wrapText="1"/>
    </xf>
    <xf numFmtId="165" fontId="19" fillId="6" borderId="0" xfId="0" applyNumberFormat="1" applyFont="1" applyFill="1" applyBorder="1" applyAlignment="1">
      <alignment horizontal="right" vertical="center" wrapText="1"/>
    </xf>
    <xf numFmtId="44" fontId="19" fillId="6" borderId="39" xfId="0" applyNumberFormat="1" applyFont="1" applyFill="1" applyBorder="1" applyAlignment="1">
      <alignment horizontal="right" vertical="center" wrapText="1"/>
    </xf>
    <xf numFmtId="0" fontId="19" fillId="6" borderId="38" xfId="0" applyFont="1" applyFill="1" applyBorder="1" applyAlignment="1">
      <alignment horizontal="center" vertical="center" wrapText="1"/>
    </xf>
    <xf numFmtId="0" fontId="19" fillId="6" borderId="40" xfId="0" applyFont="1" applyFill="1" applyBorder="1" applyAlignment="1">
      <alignment vertical="center" wrapText="1"/>
    </xf>
    <xf numFmtId="0" fontId="19" fillId="6" borderId="41" xfId="0" applyFont="1" applyFill="1" applyBorder="1" applyAlignment="1">
      <alignment vertical="center" wrapText="1"/>
    </xf>
    <xf numFmtId="165" fontId="20" fillId="6" borderId="41" xfId="0" applyNumberFormat="1" applyFont="1" applyFill="1" applyBorder="1" applyAlignment="1">
      <alignment horizontal="right" vertical="center" wrapText="1"/>
    </xf>
    <xf numFmtId="0" fontId="19" fillId="6" borderId="41" xfId="0" applyFont="1" applyFill="1" applyBorder="1" applyAlignment="1">
      <alignment horizontal="right" vertical="center" wrapText="1"/>
    </xf>
    <xf numFmtId="44" fontId="19" fillId="6" borderId="41" xfId="0" applyNumberFormat="1" applyFont="1" applyFill="1" applyBorder="1" applyAlignment="1">
      <alignment vertical="center" wrapText="1"/>
    </xf>
    <xf numFmtId="165" fontId="19" fillId="6" borderId="41" xfId="0" applyNumberFormat="1" applyFont="1" applyFill="1" applyBorder="1" applyAlignment="1">
      <alignment horizontal="right" vertical="center" wrapText="1"/>
    </xf>
    <xf numFmtId="44" fontId="19" fillId="6" borderId="42" xfId="0" applyNumberFormat="1" applyFont="1" applyFill="1" applyBorder="1" applyAlignment="1">
      <alignment horizontal="right" vertical="center" wrapText="1"/>
    </xf>
    <xf numFmtId="0" fontId="17" fillId="6" borderId="3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165" fontId="12" fillId="0" borderId="30" xfId="0" applyNumberFormat="1" applyFont="1" applyFill="1" applyBorder="1" applyAlignment="1">
      <alignment horizontal="right" vertical="center" wrapText="1"/>
    </xf>
    <xf numFmtId="164" fontId="3" fillId="0" borderId="30" xfId="1" applyNumberFormat="1" applyFont="1" applyFill="1" applyBorder="1" applyAlignment="1">
      <alignment horizontal="right" vertical="center" wrapText="1"/>
    </xf>
    <xf numFmtId="44" fontId="3" fillId="0" borderId="31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44" fontId="19" fillId="0" borderId="43" xfId="0" applyNumberFormat="1" applyFont="1" applyBorder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0" fontId="20" fillId="0" borderId="1" xfId="2" applyNumberFormat="1" applyFont="1" applyBorder="1" applyAlignment="1">
      <alignment vertical="center" wrapText="1"/>
    </xf>
    <xf numFmtId="165" fontId="12" fillId="2" borderId="11" xfId="1" applyNumberFormat="1" applyFont="1" applyFill="1" applyBorder="1" applyAlignment="1" applyProtection="1">
      <alignment horizontal="right" vertical="center" wrapText="1"/>
      <protection locked="0"/>
    </xf>
    <xf numFmtId="165" fontId="12" fillId="2" borderId="19" xfId="0" applyNumberFormat="1" applyFont="1" applyFill="1" applyBorder="1" applyAlignment="1" applyProtection="1">
      <alignment horizontal="right" vertical="center" wrapText="1"/>
      <protection locked="0"/>
    </xf>
    <xf numFmtId="165" fontId="12" fillId="2" borderId="22" xfId="0" applyNumberFormat="1" applyFont="1" applyFill="1" applyBorder="1" applyAlignment="1" applyProtection="1">
      <alignment horizontal="right" vertical="center" wrapText="1"/>
      <protection locked="0"/>
    </xf>
    <xf numFmtId="165" fontId="12" fillId="2" borderId="27" xfId="0" applyNumberFormat="1" applyFont="1" applyFill="1" applyBorder="1" applyAlignment="1" applyProtection="1">
      <alignment horizontal="right" vertical="center" wrapText="1"/>
      <protection locked="0"/>
    </xf>
    <xf numFmtId="165" fontId="12" fillId="2" borderId="19" xfId="1" applyNumberFormat="1" applyFont="1" applyFill="1" applyBorder="1" applyAlignment="1" applyProtection="1">
      <alignment horizontal="right" vertical="center" wrapText="1"/>
      <protection locked="0"/>
    </xf>
    <xf numFmtId="165" fontId="12" fillId="2" borderId="32" xfId="0" applyNumberFormat="1" applyFont="1" applyFill="1" applyBorder="1" applyAlignment="1" applyProtection="1">
      <alignment horizontal="right" vertical="center" wrapText="1"/>
      <protection locked="0"/>
    </xf>
    <xf numFmtId="165" fontId="4" fillId="5" borderId="11" xfId="0" applyNumberFormat="1" applyFont="1" applyFill="1" applyBorder="1" applyAlignment="1" applyProtection="1">
      <alignment horizontal="center" vertical="center" wrapText="1"/>
    </xf>
    <xf numFmtId="165" fontId="4" fillId="5" borderId="1" xfId="0" applyNumberFormat="1" applyFont="1" applyFill="1" applyBorder="1" applyAlignment="1" applyProtection="1">
      <alignment horizontal="center" vertical="center" wrapText="1"/>
    </xf>
    <xf numFmtId="44" fontId="4" fillId="5" borderId="12" xfId="0" applyNumberFormat="1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vertical="center"/>
    </xf>
    <xf numFmtId="0" fontId="4" fillId="4" borderId="5" xfId="0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vertical="center"/>
    </xf>
    <xf numFmtId="44" fontId="3" fillId="0" borderId="1" xfId="1" applyNumberFormat="1" applyFont="1" applyFill="1" applyBorder="1" applyAlignment="1" applyProtection="1">
      <alignment horizontal="right" vertical="center" wrapText="1"/>
    </xf>
    <xf numFmtId="44" fontId="3" fillId="0" borderId="18" xfId="1" applyNumberFormat="1" applyFont="1" applyFill="1" applyBorder="1" applyAlignment="1" applyProtection="1">
      <alignment horizontal="right" vertical="center" wrapText="1"/>
    </xf>
    <xf numFmtId="0" fontId="4" fillId="4" borderId="14" xfId="0" applyFont="1" applyFill="1" applyBorder="1" applyAlignment="1" applyProtection="1">
      <alignment vertical="center"/>
    </xf>
    <xf numFmtId="44" fontId="3" fillId="0" borderId="20" xfId="1" applyNumberFormat="1" applyFont="1" applyFill="1" applyBorder="1" applyAlignment="1" applyProtection="1">
      <alignment horizontal="right" vertical="center" wrapText="1"/>
    </xf>
    <xf numFmtId="44" fontId="3" fillId="0" borderId="21" xfId="1" applyNumberFormat="1" applyFont="1" applyFill="1" applyBorder="1" applyAlignment="1" applyProtection="1">
      <alignment horizontal="right" vertical="center" wrapText="1"/>
    </xf>
    <xf numFmtId="44" fontId="3" fillId="0" borderId="23" xfId="1" applyNumberFormat="1" applyFont="1" applyFill="1" applyBorder="1" applyAlignment="1" applyProtection="1">
      <alignment horizontal="right" vertical="center" wrapText="1"/>
    </xf>
    <xf numFmtId="44" fontId="3" fillId="0" borderId="24" xfId="1" applyNumberFormat="1" applyFont="1" applyFill="1" applyBorder="1" applyAlignment="1" applyProtection="1">
      <alignment horizontal="right" vertical="center" wrapText="1"/>
    </xf>
    <xf numFmtId="44" fontId="3" fillId="0" borderId="25" xfId="1" applyNumberFormat="1" applyFont="1" applyFill="1" applyBorder="1" applyAlignment="1" applyProtection="1">
      <alignment horizontal="right" vertical="center" wrapText="1"/>
    </xf>
    <xf numFmtId="44" fontId="3" fillId="0" borderId="26" xfId="1" applyNumberFormat="1" applyFont="1" applyFill="1" applyBorder="1" applyAlignment="1" applyProtection="1">
      <alignment horizontal="right" vertical="center" wrapText="1"/>
    </xf>
    <xf numFmtId="44" fontId="3" fillId="0" borderId="12" xfId="1" applyNumberFormat="1" applyFont="1" applyFill="1" applyBorder="1" applyAlignment="1" applyProtection="1">
      <alignment horizontal="right" vertical="center" wrapText="1"/>
    </xf>
    <xf numFmtId="44" fontId="3" fillId="0" borderId="30" xfId="1" applyNumberFormat="1" applyFont="1" applyFill="1" applyBorder="1" applyAlignment="1" applyProtection="1">
      <alignment horizontal="right" vertical="center" wrapText="1"/>
    </xf>
    <xf numFmtId="44" fontId="3" fillId="0" borderId="31" xfId="1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65" fontId="11" fillId="5" borderId="34" xfId="0" applyNumberFormat="1" applyFont="1" applyFill="1" applyBorder="1" applyAlignment="1" applyProtection="1">
      <alignment horizontal="center" vertical="center" wrapText="1"/>
    </xf>
    <xf numFmtId="165" fontId="11" fillId="5" borderId="33" xfId="0" applyNumberFormat="1" applyFont="1" applyFill="1" applyBorder="1" applyAlignment="1" applyProtection="1">
      <alignment vertical="center" wrapText="1"/>
    </xf>
    <xf numFmtId="44" fontId="11" fillId="5" borderId="34" xfId="1" applyNumberFormat="1" applyFont="1" applyFill="1" applyBorder="1" applyAlignment="1" applyProtection="1">
      <alignment horizontal="right" vertical="center" wrapText="1"/>
    </xf>
    <xf numFmtId="165" fontId="16" fillId="0" borderId="0" xfId="0" applyNumberFormat="1" applyFont="1" applyAlignment="1" applyProtection="1">
      <alignment horizontal="right" vertical="center" wrapText="1"/>
    </xf>
    <xf numFmtId="165" fontId="15" fillId="0" borderId="0" xfId="0" applyNumberFormat="1" applyFont="1" applyAlignment="1" applyProtection="1">
      <alignment horizontal="right" vertical="center" wrapText="1"/>
    </xf>
    <xf numFmtId="44" fontId="15" fillId="0" borderId="0" xfId="0" applyNumberFormat="1" applyFont="1" applyAlignment="1" applyProtection="1">
      <alignment horizontal="right" vertical="center" wrapText="1"/>
    </xf>
    <xf numFmtId="165" fontId="20" fillId="0" borderId="0" xfId="0" applyNumberFormat="1" applyFont="1" applyAlignment="1" applyProtection="1">
      <alignment horizontal="right" vertical="center" wrapText="1"/>
    </xf>
    <xf numFmtId="165" fontId="19" fillId="0" borderId="0" xfId="0" applyNumberFormat="1" applyFont="1" applyAlignment="1" applyProtection="1">
      <alignment horizontal="right" vertical="center" wrapText="1"/>
    </xf>
    <xf numFmtId="44" fontId="19" fillId="0" borderId="0" xfId="0" applyNumberFormat="1" applyFont="1" applyAlignment="1" applyProtection="1">
      <alignment horizontal="right" vertical="center" wrapText="1"/>
    </xf>
    <xf numFmtId="165" fontId="20" fillId="2" borderId="34" xfId="0" applyNumberFormat="1" applyFont="1" applyFill="1" applyBorder="1" applyAlignment="1" applyProtection="1">
      <alignment horizontal="center" vertical="center" wrapText="1"/>
    </xf>
    <xf numFmtId="165" fontId="19" fillId="2" borderId="0" xfId="0" applyNumberFormat="1" applyFont="1" applyFill="1" applyAlignment="1" applyProtection="1">
      <alignment horizontal="center" vertical="center" wrapText="1"/>
    </xf>
    <xf numFmtId="10" fontId="20" fillId="2" borderId="34" xfId="0" applyNumberFormat="1" applyFont="1" applyFill="1" applyBorder="1" applyAlignment="1" applyProtection="1">
      <alignment horizontal="center" vertical="center" wrapText="1"/>
    </xf>
    <xf numFmtId="165" fontId="12" fillId="2" borderId="11" xfId="0" applyNumberFormat="1" applyFont="1" applyFill="1" applyBorder="1" applyAlignment="1" applyProtection="1">
      <alignment horizontal="right" vertical="center" wrapText="1"/>
      <protection locked="0"/>
    </xf>
    <xf numFmtId="167" fontId="17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Border="1" applyAlignment="1" applyProtection="1">
      <alignment horizontal="center" vertical="center" wrapText="1"/>
      <protection locked="0"/>
    </xf>
    <xf numFmtId="44" fontId="5" fillId="0" borderId="5" xfId="0" applyNumberFormat="1" applyFont="1" applyBorder="1" applyAlignment="1">
      <alignment horizontal="center" vertical="center" wrapText="1"/>
    </xf>
    <xf numFmtId="14" fontId="19" fillId="0" borderId="28" xfId="0" applyNumberFormat="1" applyFont="1" applyBorder="1" applyAlignment="1" applyProtection="1">
      <alignment horizontal="center" vertical="center" wrapText="1"/>
      <protection locked="0"/>
    </xf>
    <xf numFmtId="14" fontId="19" fillId="0" borderId="33" xfId="0" applyNumberFormat="1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17" fillId="6" borderId="8" xfId="0" applyFont="1" applyFill="1" applyBorder="1" applyAlignment="1">
      <alignment horizontal="left" vertical="center" wrapText="1"/>
    </xf>
    <xf numFmtId="0" fontId="17" fillId="6" borderId="9" xfId="0" applyFont="1" applyFill="1" applyBorder="1" applyAlignment="1">
      <alignment horizontal="left" vertical="center" wrapText="1"/>
    </xf>
    <xf numFmtId="0" fontId="17" fillId="6" borderId="10" xfId="0" applyFont="1" applyFill="1" applyBorder="1" applyAlignment="1">
      <alignment horizontal="left" vertical="center" wrapText="1"/>
    </xf>
    <xf numFmtId="0" fontId="17" fillId="6" borderId="34" xfId="0" applyFont="1" applyFill="1" applyBorder="1" applyAlignment="1">
      <alignment horizontal="center" vertical="center" wrapText="1"/>
    </xf>
    <xf numFmtId="165" fontId="17" fillId="6" borderId="34" xfId="0" applyNumberFormat="1" applyFont="1" applyFill="1" applyBorder="1" applyAlignment="1">
      <alignment horizontal="center" vertical="center" wrapText="1"/>
    </xf>
    <xf numFmtId="44" fontId="17" fillId="6" borderId="34" xfId="0" applyNumberFormat="1" applyFont="1" applyFill="1" applyBorder="1" applyAlignment="1">
      <alignment horizontal="center" vertical="center" wrapText="1"/>
    </xf>
    <xf numFmtId="165" fontId="17" fillId="6" borderId="28" xfId="0" applyNumberFormat="1" applyFont="1" applyFill="1" applyBorder="1" applyAlignment="1">
      <alignment horizontal="center" vertical="center" wrapText="1"/>
    </xf>
    <xf numFmtId="165" fontId="17" fillId="6" borderId="33" xfId="0" applyNumberFormat="1" applyFont="1" applyFill="1" applyBorder="1" applyAlignment="1">
      <alignment horizontal="center" vertical="center" wrapText="1"/>
    </xf>
    <xf numFmtId="4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4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Border="1" applyAlignment="1">
      <alignment horizontal="center" vertical="center" wrapText="1"/>
    </xf>
    <xf numFmtId="49" fontId="19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8" fillId="5" borderId="8" xfId="0" applyNumberFormat="1" applyFont="1" applyFill="1" applyBorder="1" applyAlignment="1" applyProtection="1">
      <alignment horizontal="center" vertical="center" wrapText="1"/>
    </xf>
    <xf numFmtId="165" fontId="8" fillId="5" borderId="9" xfId="0" applyNumberFormat="1" applyFont="1" applyFill="1" applyBorder="1" applyAlignment="1" applyProtection="1">
      <alignment horizontal="center" vertical="center" wrapText="1"/>
    </xf>
    <xf numFmtId="165" fontId="8" fillId="5" borderId="10" xfId="0" applyNumberFormat="1" applyFont="1" applyFill="1" applyBorder="1" applyAlignment="1" applyProtection="1">
      <alignment horizontal="center" vertical="center" wrapText="1"/>
    </xf>
    <xf numFmtId="166" fontId="10" fillId="3" borderId="28" xfId="0" applyNumberFormat="1" applyFont="1" applyFill="1" applyBorder="1" applyAlignment="1">
      <alignment horizontal="center" vertical="center" wrapText="1"/>
    </xf>
    <xf numFmtId="166" fontId="10" fillId="3" borderId="33" xfId="0" applyNumberFormat="1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Border="1" applyAlignment="1" applyProtection="1">
      <alignment horizontal="center" vertical="center" wrapText="1"/>
      <protection locked="0"/>
    </xf>
    <xf numFmtId="44" fontId="20" fillId="0" borderId="2" xfId="0" applyNumberFormat="1" applyFont="1" applyBorder="1" applyAlignment="1">
      <alignment horizontal="center" vertical="center" wrapText="1"/>
    </xf>
    <xf numFmtId="44" fontId="20" fillId="0" borderId="3" xfId="0" applyNumberFormat="1" applyFont="1" applyBorder="1" applyAlignment="1">
      <alignment horizontal="center" vertical="center" wrapText="1"/>
    </xf>
    <xf numFmtId="44" fontId="20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4" fontId="20" fillId="0" borderId="34" xfId="0" applyNumberFormat="1" applyFont="1" applyBorder="1" applyAlignment="1" applyProtection="1">
      <alignment horizontal="center" vertical="center" wrapText="1"/>
      <protection locked="0"/>
    </xf>
    <xf numFmtId="49" fontId="19" fillId="0" borderId="28" xfId="0" applyNumberFormat="1" applyFont="1" applyBorder="1" applyAlignment="1" applyProtection="1">
      <alignment horizontal="center" vertical="center" wrapText="1"/>
      <protection locked="0"/>
    </xf>
    <xf numFmtId="49" fontId="19" fillId="0" borderId="29" xfId="0" applyNumberFormat="1" applyFont="1" applyBorder="1" applyAlignment="1" applyProtection="1">
      <alignment horizontal="center" vertical="center" wrapText="1"/>
      <protection locked="0"/>
    </xf>
    <xf numFmtId="49" fontId="19" fillId="0" borderId="33" xfId="0" applyNumberFormat="1" applyFont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7" fillId="6" borderId="0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</xdr:col>
      <xdr:colOff>493183</xdr:colOff>
      <xdr:row>18</xdr:row>
      <xdr:rowOff>43392</xdr:rowOff>
    </xdr:to>
    <xdr:pic>
      <xdr:nvPicPr>
        <xdr:cNvPr id="4" name="Immagine 1" descr="logoINP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1058333"/>
          <a:ext cx="2906183" cy="1969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A248"/>
  <sheetViews>
    <sheetView showGridLines="0" showRowColHeaders="0" tabSelected="1" topLeftCell="A61" zoomScaleNormal="100" workbookViewId="0">
      <selection activeCell="C68" sqref="C68:J68"/>
    </sheetView>
  </sheetViews>
  <sheetFormatPr defaultColWidth="0" defaultRowHeight="11.25" zeroHeight="1" x14ac:dyDescent="0.25"/>
  <cols>
    <col min="1" max="1" width="3.5703125" style="45" customWidth="1"/>
    <col min="2" max="2" width="36.140625" style="45" customWidth="1"/>
    <col min="3" max="3" width="11.5703125" style="45" bestFit="1" customWidth="1"/>
    <col min="4" max="4" width="17.140625" style="46" bestFit="1" customWidth="1"/>
    <col min="5" max="5" width="10.85546875" style="47" customWidth="1"/>
    <col min="6" max="6" width="13" style="48" customWidth="1"/>
    <col min="7" max="7" width="1.7109375" style="45" customWidth="1"/>
    <col min="8" max="8" width="27.5703125" style="46" customWidth="1"/>
    <col min="9" max="9" width="14.85546875" style="49" hidden="1" customWidth="1"/>
    <col min="10" max="10" width="30.5703125" style="50" customWidth="1"/>
    <col min="11" max="11" width="3.42578125" style="45" customWidth="1"/>
    <col min="12" max="12" width="0" style="51" hidden="1" customWidth="1"/>
    <col min="13" max="13" width="0" style="52" hidden="1" customWidth="1"/>
    <col min="14" max="27" width="0" style="51" hidden="1" customWidth="1"/>
    <col min="28" max="16384" width="9.140625" style="45" hidden="1"/>
  </cols>
  <sheetData>
    <row r="1" spans="2:10" x14ac:dyDescent="0.25"/>
    <row r="2" spans="2:10" ht="36.75" customHeight="1" x14ac:dyDescent="0.25">
      <c r="B2" s="178" t="s">
        <v>48</v>
      </c>
      <c r="C2" s="179"/>
      <c r="D2" s="179"/>
      <c r="E2" s="179"/>
      <c r="F2" s="179"/>
      <c r="G2" s="179"/>
      <c r="H2" s="179"/>
      <c r="I2" s="179"/>
      <c r="J2" s="180"/>
    </row>
    <row r="3" spans="2:10" x14ac:dyDescent="0.25"/>
    <row r="4" spans="2:10" x14ac:dyDescent="0.25"/>
    <row r="5" spans="2:10" x14ac:dyDescent="0.25"/>
    <row r="6" spans="2:10" x14ac:dyDescent="0.25"/>
    <row r="7" spans="2:10" x14ac:dyDescent="0.25"/>
    <row r="8" spans="2:10" x14ac:dyDescent="0.25"/>
    <row r="9" spans="2:10" x14ac:dyDescent="0.25"/>
    <row r="10" spans="2:10" x14ac:dyDescent="0.25"/>
    <row r="11" spans="2:10" x14ac:dyDescent="0.25"/>
    <row r="12" spans="2:10" x14ac:dyDescent="0.25"/>
    <row r="13" spans="2:10" x14ac:dyDescent="0.25"/>
    <row r="14" spans="2:10" x14ac:dyDescent="0.25"/>
    <row r="15" spans="2:10" x14ac:dyDescent="0.25"/>
    <row r="16" spans="2:10" x14ac:dyDescent="0.25"/>
    <row r="17" spans="2:27" x14ac:dyDescent="0.25"/>
    <row r="18" spans="2:27" x14ac:dyDescent="0.25"/>
    <row r="19" spans="2:27" x14ac:dyDescent="0.25"/>
    <row r="20" spans="2:27" x14ac:dyDescent="0.25"/>
    <row r="21" spans="2:27" x14ac:dyDescent="0.25"/>
    <row r="22" spans="2:27" x14ac:dyDescent="0.25"/>
    <row r="23" spans="2:27" x14ac:dyDescent="0.25"/>
    <row r="24" spans="2:27" x14ac:dyDescent="0.25"/>
    <row r="25" spans="2:27" x14ac:dyDescent="0.25"/>
    <row r="26" spans="2:27" x14ac:dyDescent="0.25"/>
    <row r="27" spans="2:27" x14ac:dyDescent="0.25"/>
    <row r="28" spans="2:27" s="64" customFormat="1" ht="30.75" customHeight="1" x14ac:dyDescent="0.25">
      <c r="B28" s="181" t="s">
        <v>98</v>
      </c>
      <c r="C28" s="181"/>
      <c r="D28" s="181"/>
      <c r="E28" s="181"/>
      <c r="F28" s="181"/>
      <c r="G28" s="181"/>
      <c r="H28" s="181"/>
      <c r="I28" s="181"/>
      <c r="J28" s="181"/>
      <c r="L28" s="65"/>
      <c r="M28" s="66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2:27" s="64" customFormat="1" ht="30.75" customHeight="1" x14ac:dyDescent="0.25">
      <c r="B29" s="164" t="s">
        <v>99</v>
      </c>
      <c r="C29" s="164"/>
      <c r="D29" s="164"/>
      <c r="E29" s="164"/>
      <c r="F29" s="164"/>
      <c r="G29" s="164"/>
      <c r="H29" s="164"/>
      <c r="I29" s="164"/>
      <c r="J29" s="164"/>
      <c r="L29" s="65"/>
      <c r="M29" s="66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2:27" s="64" customFormat="1" ht="30.75" customHeight="1" x14ac:dyDescent="0.25">
      <c r="B30" s="181" t="s">
        <v>100</v>
      </c>
      <c r="C30" s="181"/>
      <c r="D30" s="181"/>
      <c r="E30" s="181"/>
      <c r="F30" s="181"/>
      <c r="G30" s="181"/>
      <c r="H30" s="181"/>
      <c r="I30" s="181"/>
      <c r="J30" s="181"/>
      <c r="L30" s="65"/>
      <c r="M30" s="66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2:27" x14ac:dyDescent="0.25"/>
    <row r="32" spans="2:27" x14ac:dyDescent="0.25"/>
    <row r="33" spans="3:9" x14ac:dyDescent="0.25"/>
    <row r="34" spans="3:9" x14ac:dyDescent="0.25"/>
    <row r="35" spans="3:9" x14ac:dyDescent="0.25"/>
    <row r="36" spans="3:9" x14ac:dyDescent="0.25"/>
    <row r="37" spans="3:9" x14ac:dyDescent="0.25"/>
    <row r="38" spans="3:9" x14ac:dyDescent="0.25"/>
    <row r="39" spans="3:9" ht="12" thickBot="1" x14ac:dyDescent="0.3"/>
    <row r="40" spans="3:9" ht="51" customHeight="1" thickTop="1" x14ac:dyDescent="0.25">
      <c r="C40" s="148" t="s">
        <v>50</v>
      </c>
      <c r="D40" s="149"/>
      <c r="E40" s="149"/>
      <c r="F40" s="149"/>
      <c r="G40" s="149"/>
      <c r="H40" s="150"/>
    </row>
    <row r="41" spans="3:9" ht="37.5" customHeight="1" x14ac:dyDescent="0.25">
      <c r="C41" s="151" t="s">
        <v>97</v>
      </c>
      <c r="D41" s="152"/>
      <c r="E41" s="152"/>
      <c r="F41" s="152"/>
      <c r="G41" s="152"/>
      <c r="H41" s="153"/>
    </row>
    <row r="42" spans="3:9" ht="42" customHeight="1" x14ac:dyDescent="0.25">
      <c r="C42" s="154" t="s">
        <v>51</v>
      </c>
      <c r="D42" s="155"/>
      <c r="E42" s="155"/>
      <c r="F42" s="155"/>
      <c r="G42" s="155"/>
      <c r="H42" s="156"/>
    </row>
    <row r="43" spans="3:9" ht="88.5" customHeight="1" thickBot="1" x14ac:dyDescent="0.3">
      <c r="C43" s="157" t="s">
        <v>49</v>
      </c>
      <c r="D43" s="158"/>
      <c r="E43" s="158"/>
      <c r="F43" s="158"/>
      <c r="G43" s="158"/>
      <c r="H43" s="159"/>
    </row>
    <row r="44" spans="3:9" ht="12" thickTop="1" x14ac:dyDescent="0.25"/>
    <row r="45" spans="3:9" x14ac:dyDescent="0.25"/>
    <row r="46" spans="3:9" x14ac:dyDescent="0.25"/>
    <row r="47" spans="3:9" x14ac:dyDescent="0.25"/>
    <row r="48" spans="3:9" ht="18.75" customHeight="1" x14ac:dyDescent="0.25">
      <c r="C48" s="160" t="s">
        <v>52</v>
      </c>
      <c r="D48" s="160"/>
      <c r="E48" s="160"/>
      <c r="F48" s="160"/>
      <c r="G48" s="160"/>
      <c r="H48" s="160"/>
      <c r="I48" s="95"/>
    </row>
    <row r="49" spans="2:27" ht="18.75" customHeight="1" x14ac:dyDescent="0.25">
      <c r="C49" s="160" t="s">
        <v>53</v>
      </c>
      <c r="D49" s="160"/>
      <c r="E49" s="160"/>
      <c r="F49" s="160"/>
      <c r="G49" s="160"/>
      <c r="H49" s="160"/>
      <c r="I49" s="95"/>
    </row>
    <row r="50" spans="2:27" ht="18.75" customHeight="1" x14ac:dyDescent="0.25">
      <c r="C50" s="160" t="s">
        <v>54</v>
      </c>
      <c r="D50" s="160"/>
      <c r="E50" s="160"/>
      <c r="F50" s="160"/>
      <c r="G50" s="160"/>
      <c r="H50" s="160"/>
      <c r="I50" s="95"/>
    </row>
    <row r="51" spans="2:27" x14ac:dyDescent="0.25"/>
    <row r="52" spans="2:27" x14ac:dyDescent="0.25"/>
    <row r="53" spans="2:27" x14ac:dyDescent="0.25"/>
    <row r="54" spans="2:27" x14ac:dyDescent="0.25"/>
    <row r="55" spans="2:27" s="64" customFormat="1" ht="15" x14ac:dyDescent="0.25">
      <c r="D55" s="67"/>
      <c r="E55" s="68"/>
      <c r="F55" s="69"/>
      <c r="H55" s="67"/>
      <c r="I55" s="70"/>
      <c r="J55" s="71"/>
      <c r="L55" s="65"/>
      <c r="M55" s="66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2:27" s="64" customFormat="1" ht="15" x14ac:dyDescent="0.25">
      <c r="D56" s="67"/>
      <c r="E56" s="68"/>
      <c r="F56" s="69"/>
      <c r="H56" s="67"/>
      <c r="I56" s="70"/>
      <c r="J56" s="71"/>
      <c r="L56" s="65"/>
      <c r="M56" s="66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2:27" s="64" customFormat="1" ht="15" x14ac:dyDescent="0.25">
      <c r="D57" s="67"/>
      <c r="E57" s="68"/>
      <c r="F57" s="69"/>
      <c r="H57" s="67"/>
      <c r="I57" s="70"/>
      <c r="J57" s="71"/>
      <c r="L57" s="65"/>
      <c r="M57" s="66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2:27" s="64" customFormat="1" ht="15" x14ac:dyDescent="0.25">
      <c r="D58" s="67"/>
      <c r="E58" s="68"/>
      <c r="F58" s="69"/>
      <c r="H58" s="67"/>
      <c r="I58" s="70"/>
      <c r="J58" s="71"/>
      <c r="L58" s="65"/>
      <c r="M58" s="66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2:27" s="64" customFormat="1" ht="15" x14ac:dyDescent="0.25">
      <c r="D59" s="67"/>
      <c r="E59" s="68"/>
      <c r="F59" s="69"/>
      <c r="H59" s="67"/>
      <c r="I59" s="70"/>
      <c r="J59" s="71"/>
      <c r="L59" s="65"/>
      <c r="M59" s="66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2:27" s="64" customFormat="1" ht="15" x14ac:dyDescent="0.25">
      <c r="D60" s="67"/>
      <c r="E60" s="68"/>
      <c r="F60" s="69"/>
      <c r="H60" s="67"/>
      <c r="I60" s="70"/>
      <c r="J60" s="71"/>
      <c r="L60" s="65"/>
      <c r="M60" s="66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2:27" s="64" customFormat="1" ht="15" x14ac:dyDescent="0.25">
      <c r="D61" s="67"/>
      <c r="E61" s="68"/>
      <c r="F61" s="69"/>
      <c r="H61" s="67"/>
      <c r="I61" s="70"/>
      <c r="J61" s="71"/>
      <c r="L61" s="65"/>
      <c r="M61" s="66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  <row r="62" spans="2:27" s="64" customFormat="1" ht="15" x14ac:dyDescent="0.25">
      <c r="D62" s="67"/>
      <c r="E62" s="68"/>
      <c r="F62" s="69"/>
      <c r="H62" s="67"/>
      <c r="I62" s="70"/>
      <c r="J62" s="71"/>
      <c r="L62" s="65"/>
      <c r="M62" s="66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</row>
    <row r="63" spans="2:27" s="64" customFormat="1" ht="15" x14ac:dyDescent="0.25">
      <c r="D63" s="67"/>
      <c r="E63" s="68"/>
      <c r="F63" s="69"/>
      <c r="H63" s="67"/>
      <c r="I63" s="70"/>
      <c r="J63" s="71"/>
      <c r="L63" s="65"/>
      <c r="M63" s="66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</row>
    <row r="64" spans="2:27" s="64" customFormat="1" ht="19.5" x14ac:dyDescent="0.25">
      <c r="B64" s="196" t="s">
        <v>55</v>
      </c>
      <c r="C64" s="196"/>
      <c r="D64" s="196"/>
      <c r="E64" s="196"/>
      <c r="F64" s="196"/>
      <c r="G64" s="196"/>
      <c r="H64" s="196"/>
      <c r="I64" s="196"/>
      <c r="J64" s="196"/>
      <c r="L64" s="65"/>
      <c r="M64" s="66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</row>
    <row r="65" spans="2:27" s="64" customFormat="1" ht="15" x14ac:dyDescent="0.25">
      <c r="D65" s="67"/>
      <c r="E65" s="68"/>
      <c r="F65" s="69"/>
      <c r="H65" s="67"/>
      <c r="I65" s="70"/>
      <c r="J65" s="71"/>
      <c r="L65" s="65"/>
      <c r="M65" s="66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</row>
    <row r="66" spans="2:27" s="64" customFormat="1" ht="15" x14ac:dyDescent="0.25">
      <c r="D66" s="67"/>
      <c r="E66" s="68"/>
      <c r="F66" s="69"/>
      <c r="H66" s="67"/>
      <c r="I66" s="70"/>
      <c r="J66" s="71"/>
      <c r="L66" s="65"/>
      <c r="M66" s="66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</row>
    <row r="67" spans="2:27" s="64" customFormat="1" ht="15" x14ac:dyDescent="0.25">
      <c r="D67" s="67"/>
      <c r="E67" s="68"/>
      <c r="F67" s="69"/>
      <c r="H67" s="67"/>
      <c r="I67" s="70"/>
      <c r="J67" s="71"/>
      <c r="L67" s="65"/>
      <c r="M67" s="66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68" spans="2:27" s="64" customFormat="1" ht="30" customHeight="1" x14ac:dyDescent="0.25">
      <c r="B68" s="72" t="s">
        <v>56</v>
      </c>
      <c r="C68" s="142"/>
      <c r="D68" s="143"/>
      <c r="E68" s="143"/>
      <c r="F68" s="143"/>
      <c r="G68" s="143"/>
      <c r="H68" s="143"/>
      <c r="I68" s="143"/>
      <c r="J68" s="144"/>
      <c r="L68" s="65"/>
      <c r="M68" s="66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</row>
    <row r="69" spans="2:27" s="64" customFormat="1" ht="15" x14ac:dyDescent="0.25">
      <c r="D69" s="67"/>
      <c r="E69" s="68"/>
      <c r="F69" s="69"/>
      <c r="H69" s="67"/>
      <c r="I69" s="70"/>
      <c r="J69" s="71"/>
      <c r="L69" s="65"/>
      <c r="M69" s="66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</row>
    <row r="70" spans="2:27" s="64" customFormat="1" ht="30" customHeight="1" x14ac:dyDescent="0.25">
      <c r="B70" s="72" t="s">
        <v>57</v>
      </c>
      <c r="C70" s="197"/>
      <c r="D70" s="198"/>
      <c r="E70" s="198"/>
      <c r="F70" s="199"/>
      <c r="H70" s="73" t="s">
        <v>59</v>
      </c>
      <c r="I70" s="70"/>
      <c r="J70" s="140"/>
      <c r="L70" s="65"/>
      <c r="M70" s="66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</row>
    <row r="71" spans="2:27" s="64" customFormat="1" ht="15" x14ac:dyDescent="0.25">
      <c r="D71" s="67"/>
      <c r="E71" s="68"/>
      <c r="F71" s="69"/>
      <c r="H71" s="67"/>
      <c r="I71" s="70"/>
      <c r="J71" s="71"/>
      <c r="L71" s="65"/>
      <c r="M71" s="66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</row>
    <row r="72" spans="2:27" s="64" customFormat="1" ht="15" x14ac:dyDescent="0.25">
      <c r="B72" s="195" t="s">
        <v>58</v>
      </c>
      <c r="C72" s="195"/>
      <c r="D72" s="195"/>
      <c r="E72" s="195"/>
      <c r="F72" s="195"/>
      <c r="H72" s="67"/>
      <c r="I72" s="70"/>
      <c r="J72" s="71"/>
      <c r="L72" s="65"/>
      <c r="M72" s="66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</row>
    <row r="73" spans="2:27" s="64" customFormat="1" ht="9.75" customHeight="1" x14ac:dyDescent="0.25">
      <c r="D73" s="67"/>
      <c r="E73" s="68"/>
      <c r="F73" s="69"/>
      <c r="H73" s="67"/>
      <c r="I73" s="70"/>
      <c r="J73" s="71"/>
      <c r="L73" s="65"/>
      <c r="M73" s="66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</row>
    <row r="74" spans="2:27" s="64" customFormat="1" ht="30" customHeight="1" x14ac:dyDescent="0.25">
      <c r="B74" s="142"/>
      <c r="C74" s="143"/>
      <c r="D74" s="143"/>
      <c r="E74" s="143"/>
      <c r="F74" s="143"/>
      <c r="G74" s="143"/>
      <c r="H74" s="143"/>
      <c r="I74" s="143"/>
      <c r="J74" s="144"/>
      <c r="L74" s="65"/>
      <c r="M74" s="66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</row>
    <row r="75" spans="2:27" s="64" customFormat="1" ht="21.75" customHeight="1" x14ac:dyDescent="0.25">
      <c r="B75" s="141" t="s">
        <v>60</v>
      </c>
      <c r="C75" s="141"/>
      <c r="D75" s="141"/>
      <c r="E75" s="141"/>
      <c r="F75" s="141"/>
      <c r="G75" s="141"/>
      <c r="H75" s="141"/>
      <c r="I75" s="141"/>
      <c r="J75" s="141"/>
      <c r="L75" s="65"/>
      <c r="M75" s="66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</row>
    <row r="76" spans="2:27" s="64" customFormat="1" ht="15" x14ac:dyDescent="0.25">
      <c r="D76" s="67"/>
      <c r="E76" s="68"/>
      <c r="F76" s="69"/>
      <c r="H76" s="67"/>
      <c r="I76" s="70"/>
      <c r="J76" s="71"/>
      <c r="L76" s="65"/>
      <c r="M76" s="66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</row>
    <row r="77" spans="2:27" s="64" customFormat="1" ht="30" customHeight="1" x14ac:dyDescent="0.25">
      <c r="B77" s="72" t="s">
        <v>61</v>
      </c>
      <c r="C77" s="142"/>
      <c r="D77" s="143"/>
      <c r="E77" s="143"/>
      <c r="F77" s="143"/>
      <c r="G77" s="143"/>
      <c r="H77" s="143"/>
      <c r="I77" s="143"/>
      <c r="J77" s="144"/>
      <c r="L77" s="65"/>
      <c r="M77" s="66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</row>
    <row r="78" spans="2:27" s="64" customFormat="1" ht="15" x14ac:dyDescent="0.25">
      <c r="D78" s="67"/>
      <c r="E78" s="68"/>
      <c r="F78" s="69"/>
      <c r="H78" s="67"/>
      <c r="I78" s="70"/>
      <c r="J78" s="71"/>
      <c r="L78" s="65"/>
      <c r="M78" s="66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</row>
    <row r="79" spans="2:27" s="64" customFormat="1" ht="30" customHeight="1" x14ac:dyDescent="0.25">
      <c r="B79" s="72" t="s">
        <v>62</v>
      </c>
      <c r="C79" s="142"/>
      <c r="D79" s="143"/>
      <c r="E79" s="144"/>
      <c r="F79" s="73" t="s">
        <v>63</v>
      </c>
      <c r="H79" s="142"/>
      <c r="I79" s="143"/>
      <c r="J79" s="144"/>
      <c r="L79" s="65"/>
      <c r="M79" s="66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</row>
    <row r="80" spans="2:27" s="64" customFormat="1" ht="15" x14ac:dyDescent="0.25">
      <c r="D80" s="67"/>
      <c r="E80" s="68"/>
      <c r="F80" s="69"/>
      <c r="H80" s="67"/>
      <c r="I80" s="70"/>
      <c r="J80" s="71"/>
      <c r="L80" s="65"/>
      <c r="M80" s="66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</row>
    <row r="81" spans="2:27" s="64" customFormat="1" ht="15" x14ac:dyDescent="0.25">
      <c r="D81" s="67"/>
      <c r="E81" s="68"/>
      <c r="F81" s="69"/>
      <c r="H81" s="67"/>
      <c r="I81" s="70"/>
      <c r="J81" s="71"/>
      <c r="L81" s="65"/>
      <c r="M81" s="66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</row>
    <row r="82" spans="2:27" s="64" customFormat="1" ht="15" x14ac:dyDescent="0.25">
      <c r="D82" s="67"/>
      <c r="E82" s="68"/>
      <c r="F82" s="69"/>
      <c r="H82" s="67"/>
      <c r="I82" s="70"/>
      <c r="J82" s="71"/>
      <c r="L82" s="65"/>
      <c r="M82" s="66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</row>
    <row r="83" spans="2:27" s="64" customFormat="1" ht="30" customHeight="1" x14ac:dyDescent="0.25">
      <c r="B83" s="203" t="s">
        <v>64</v>
      </c>
      <c r="C83" s="203"/>
      <c r="D83" s="203"/>
      <c r="E83" s="203"/>
      <c r="F83" s="203"/>
      <c r="G83" s="203"/>
      <c r="H83" s="203"/>
      <c r="I83" s="203"/>
      <c r="J83" s="203"/>
      <c r="L83" s="65"/>
      <c r="M83" s="66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</row>
    <row r="84" spans="2:27" s="64" customFormat="1" ht="30" customHeight="1" x14ac:dyDescent="0.25">
      <c r="B84" s="203" t="s">
        <v>65</v>
      </c>
      <c r="C84" s="203"/>
      <c r="D84" s="203"/>
      <c r="E84" s="203"/>
      <c r="F84" s="203"/>
      <c r="G84" s="203"/>
      <c r="H84" s="203"/>
      <c r="I84" s="203"/>
      <c r="J84" s="203"/>
      <c r="L84" s="65"/>
      <c r="M84" s="66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</row>
    <row r="85" spans="2:27" s="64" customFormat="1" ht="30" customHeight="1" x14ac:dyDescent="0.25">
      <c r="B85" s="203" t="s">
        <v>66</v>
      </c>
      <c r="C85" s="203"/>
      <c r="D85" s="203"/>
      <c r="E85" s="203"/>
      <c r="F85" s="203"/>
      <c r="G85" s="203"/>
      <c r="H85" s="203"/>
      <c r="I85" s="203"/>
      <c r="J85" s="203"/>
      <c r="L85" s="65"/>
      <c r="M85" s="66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</row>
    <row r="86" spans="2:27" s="64" customFormat="1" ht="30" customHeight="1" x14ac:dyDescent="0.25">
      <c r="B86" s="203" t="s">
        <v>67</v>
      </c>
      <c r="C86" s="203"/>
      <c r="D86" s="203"/>
      <c r="E86" s="203"/>
      <c r="F86" s="203"/>
      <c r="G86" s="203"/>
      <c r="H86" s="203"/>
      <c r="I86" s="203"/>
      <c r="J86" s="203"/>
      <c r="L86" s="65"/>
      <c r="M86" s="66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</row>
    <row r="87" spans="2:27" s="64" customFormat="1" ht="30" customHeight="1" x14ac:dyDescent="0.25">
      <c r="B87" s="203" t="s">
        <v>68</v>
      </c>
      <c r="C87" s="203"/>
      <c r="D87" s="203"/>
      <c r="E87" s="203"/>
      <c r="F87" s="203"/>
      <c r="G87" s="203"/>
      <c r="H87" s="203"/>
      <c r="I87" s="203"/>
      <c r="J87" s="203"/>
      <c r="L87" s="65"/>
      <c r="M87" s="66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</row>
    <row r="88" spans="2:27" s="64" customFormat="1" ht="15" x14ac:dyDescent="0.25">
      <c r="D88" s="67"/>
      <c r="E88" s="68"/>
      <c r="F88" s="69"/>
      <c r="H88" s="67"/>
      <c r="I88" s="70"/>
      <c r="J88" s="71"/>
      <c r="L88" s="65"/>
      <c r="M88" s="66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</row>
    <row r="89" spans="2:27" s="64" customFormat="1" ht="15" x14ac:dyDescent="0.25">
      <c r="D89" s="67"/>
      <c r="E89" s="68"/>
      <c r="F89" s="69"/>
      <c r="H89" s="67"/>
      <c r="I89" s="70"/>
      <c r="J89" s="71"/>
      <c r="L89" s="65"/>
      <c r="M89" s="66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</row>
    <row r="90" spans="2:27" s="64" customFormat="1" ht="30" customHeight="1" x14ac:dyDescent="0.25">
      <c r="C90" s="164" t="s">
        <v>50</v>
      </c>
      <c r="D90" s="164"/>
      <c r="E90" s="164"/>
      <c r="F90" s="164"/>
      <c r="G90" s="164"/>
      <c r="H90" s="164"/>
      <c r="I90" s="70"/>
      <c r="J90" s="71"/>
      <c r="L90" s="65"/>
      <c r="M90" s="66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</row>
    <row r="91" spans="2:27" s="64" customFormat="1" ht="15" x14ac:dyDescent="0.25">
      <c r="D91" s="67"/>
      <c r="E91" s="68"/>
      <c r="F91" s="69"/>
      <c r="H91" s="67"/>
      <c r="I91" s="70"/>
      <c r="L91" s="65"/>
      <c r="M91" s="66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</row>
    <row r="92" spans="2:27" s="64" customFormat="1" ht="30" customHeight="1" x14ac:dyDescent="0.25">
      <c r="B92" s="72" t="s">
        <v>69</v>
      </c>
      <c r="C92" s="200">
        <f>J156</f>
        <v>0</v>
      </c>
      <c r="D92" s="201"/>
      <c r="E92" s="202"/>
      <c r="F92" s="69"/>
      <c r="H92" s="67"/>
      <c r="I92" s="70"/>
      <c r="L92" s="65"/>
      <c r="M92" s="66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</row>
    <row r="93" spans="2:27" s="64" customFormat="1" ht="15" x14ac:dyDescent="0.25">
      <c r="D93" s="67"/>
      <c r="E93" s="68"/>
      <c r="F93" s="69"/>
      <c r="H93" s="67"/>
      <c r="I93" s="70"/>
      <c r="K93" s="71"/>
      <c r="L93" s="65"/>
      <c r="M93" s="66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</row>
    <row r="94" spans="2:27" s="64" customFormat="1" ht="30" customHeight="1" x14ac:dyDescent="0.25">
      <c r="B94" s="72" t="s">
        <v>70</v>
      </c>
      <c r="C94" s="142"/>
      <c r="D94" s="143"/>
      <c r="E94" s="143"/>
      <c r="F94" s="143"/>
      <c r="G94" s="143"/>
      <c r="H94" s="143"/>
      <c r="I94" s="143"/>
      <c r="J94" s="144"/>
      <c r="L94" s="65"/>
      <c r="M94" s="66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</row>
    <row r="95" spans="2:27" s="64" customFormat="1" ht="15" x14ac:dyDescent="0.25">
      <c r="D95" s="67"/>
      <c r="E95" s="68"/>
      <c r="F95" s="69"/>
      <c r="H95" s="67"/>
      <c r="I95" s="70"/>
      <c r="L95" s="65"/>
      <c r="M95" s="66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</row>
    <row r="96" spans="2:27" s="64" customFormat="1" ht="15" x14ac:dyDescent="0.25">
      <c r="D96" s="67"/>
      <c r="E96" s="68"/>
      <c r="F96" s="69"/>
      <c r="H96" s="67"/>
      <c r="I96" s="70"/>
      <c r="L96" s="65"/>
      <c r="M96" s="66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</row>
    <row r="97" spans="1:27" s="64" customFormat="1" ht="27" customHeight="1" x14ac:dyDescent="0.25">
      <c r="B97" s="98"/>
      <c r="C97" s="164" t="s">
        <v>103</v>
      </c>
      <c r="D97" s="164"/>
      <c r="E97" s="211"/>
      <c r="F97" s="100">
        <f>J159</f>
        <v>1</v>
      </c>
      <c r="G97" s="99"/>
      <c r="H97" s="99"/>
      <c r="I97" s="70"/>
      <c r="L97" s="65"/>
      <c r="M97" s="66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</row>
    <row r="98" spans="1:27" s="64" customFormat="1" ht="15" x14ac:dyDescent="0.25">
      <c r="D98" s="67"/>
      <c r="E98" s="68"/>
      <c r="F98" s="69"/>
      <c r="H98" s="67"/>
      <c r="I98" s="70"/>
      <c r="L98" s="65"/>
      <c r="M98" s="66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</row>
    <row r="99" spans="1:27" s="64" customFormat="1" ht="15" x14ac:dyDescent="0.25">
      <c r="D99" s="67"/>
      <c r="E99" s="68"/>
      <c r="F99" s="69"/>
      <c r="H99" s="67"/>
      <c r="I99" s="70"/>
      <c r="L99" s="65"/>
      <c r="M99" s="66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27" s="64" customFormat="1" ht="15" x14ac:dyDescent="0.25">
      <c r="D100" s="67"/>
      <c r="E100" s="68"/>
      <c r="F100" s="69"/>
      <c r="H100" s="67"/>
      <c r="I100" s="70"/>
      <c r="L100" s="65"/>
      <c r="M100" s="66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</row>
    <row r="101" spans="1:27" s="64" customFormat="1" ht="15" x14ac:dyDescent="0.25">
      <c r="D101" s="67"/>
      <c r="E101" s="68"/>
      <c r="F101" s="69"/>
      <c r="H101" s="67"/>
      <c r="I101" s="70"/>
      <c r="L101" s="65"/>
      <c r="M101" s="66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</row>
    <row r="102" spans="1:27" s="64" customFormat="1" ht="15" x14ac:dyDescent="0.25">
      <c r="D102" s="67"/>
      <c r="E102" s="68"/>
      <c r="F102" s="69"/>
      <c r="H102" s="67"/>
      <c r="I102" s="70"/>
      <c r="L102" s="65"/>
      <c r="M102" s="66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</row>
    <row r="103" spans="1:27" s="64" customFormat="1" ht="15" x14ac:dyDescent="0.25">
      <c r="D103" s="67"/>
      <c r="E103" s="68"/>
      <c r="F103" s="69"/>
      <c r="H103" s="67"/>
      <c r="I103" s="70"/>
      <c r="J103" s="71"/>
      <c r="L103" s="65"/>
      <c r="M103" s="66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</row>
    <row r="104" spans="1:27" s="64" customFormat="1" ht="15" x14ac:dyDescent="0.25">
      <c r="D104" s="67"/>
      <c r="E104" s="68"/>
      <c r="F104" s="69"/>
      <c r="H104" s="67"/>
      <c r="I104" s="70"/>
      <c r="J104" s="71"/>
      <c r="L104" s="65"/>
      <c r="M104" s="66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</row>
    <row r="105" spans="1:27" s="64" customFormat="1" ht="15" x14ac:dyDescent="0.25">
      <c r="D105" s="67"/>
      <c r="E105" s="68"/>
      <c r="F105" s="69"/>
      <c r="H105" s="67"/>
      <c r="I105" s="70"/>
      <c r="J105" s="71"/>
      <c r="L105" s="65"/>
      <c r="M105" s="66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</row>
    <row r="106" spans="1:27" s="64" customFormat="1" ht="15" x14ac:dyDescent="0.25">
      <c r="D106" s="67"/>
      <c r="E106" s="68"/>
      <c r="F106" s="69"/>
      <c r="H106" s="67"/>
      <c r="I106" s="70"/>
      <c r="J106" s="71"/>
      <c r="L106" s="65"/>
      <c r="M106" s="66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s="64" customFormat="1" ht="15" x14ac:dyDescent="0.25">
      <c r="D107" s="67"/>
      <c r="E107" s="68"/>
      <c r="F107" s="69"/>
      <c r="H107" s="67"/>
      <c r="I107" s="70"/>
      <c r="J107" s="71"/>
      <c r="L107" s="65"/>
      <c r="M107" s="66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27" s="2" customFormat="1" ht="31.5" customHeight="1" x14ac:dyDescent="0.25">
      <c r="B108" s="185" t="s">
        <v>71</v>
      </c>
      <c r="C108" s="186"/>
      <c r="D108" s="186"/>
      <c r="E108" s="186"/>
      <c r="F108" s="186"/>
      <c r="G108" s="186"/>
      <c r="H108" s="186"/>
      <c r="I108" s="186"/>
      <c r="J108" s="18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s="2" customFormat="1" ht="12" x14ac:dyDescent="0.25">
      <c r="A109" s="1"/>
      <c r="B109" s="1"/>
      <c r="C109" s="1"/>
      <c r="D109" s="28"/>
      <c r="E109" s="1"/>
      <c r="F109" s="1"/>
      <c r="G109" s="1"/>
      <c r="H109" s="2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s="44" customFormat="1" ht="15" x14ac:dyDescent="0.25">
      <c r="A110" s="41"/>
      <c r="B110" s="42" t="s">
        <v>46</v>
      </c>
      <c r="C110" s="43" t="s">
        <v>47</v>
      </c>
      <c r="D110" s="43"/>
      <c r="E110" s="43"/>
      <c r="F110" s="43"/>
      <c r="G110" s="43"/>
      <c r="H110" s="43"/>
      <c r="I110" s="43"/>
      <c r="J110" s="43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s="2" customFormat="1" ht="12" x14ac:dyDescent="0.25">
      <c r="D111" s="29"/>
      <c r="E111" s="7"/>
      <c r="F111" s="5"/>
      <c r="H111" s="29"/>
      <c r="I111" s="4"/>
      <c r="J111" s="6"/>
      <c r="L111" s="1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s="2" customFormat="1" ht="12.75" thickBot="1" x14ac:dyDescent="0.3">
      <c r="D112" s="29"/>
      <c r="E112" s="7"/>
      <c r="F112" s="5"/>
      <c r="H112" s="29"/>
      <c r="I112" s="4"/>
      <c r="J112" s="6"/>
      <c r="L112" s="1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44.25" customHeight="1" thickTop="1" x14ac:dyDescent="0.25">
      <c r="B113" s="182" t="s">
        <v>36</v>
      </c>
      <c r="C113" s="183"/>
      <c r="D113" s="183"/>
      <c r="E113" s="183"/>
      <c r="F113" s="184"/>
      <c r="G113" s="10"/>
      <c r="H113" s="188" t="s">
        <v>37</v>
      </c>
      <c r="I113" s="189"/>
      <c r="J113" s="190"/>
      <c r="L113" s="1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53" customFormat="1" ht="50.25" customHeight="1" x14ac:dyDescent="0.25">
      <c r="B114" s="54" t="s">
        <v>35</v>
      </c>
      <c r="C114" s="55" t="s">
        <v>0</v>
      </c>
      <c r="D114" s="55" t="s">
        <v>40</v>
      </c>
      <c r="E114" s="55" t="s">
        <v>1</v>
      </c>
      <c r="F114" s="56" t="s">
        <v>45</v>
      </c>
      <c r="H114" s="107" t="s">
        <v>41</v>
      </c>
      <c r="I114" s="108" t="s">
        <v>29</v>
      </c>
      <c r="J114" s="109" t="s">
        <v>2</v>
      </c>
      <c r="L114" s="57"/>
      <c r="M114" s="58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</row>
    <row r="115" spans="2:27" s="8" customFormat="1" ht="15" customHeight="1" x14ac:dyDescent="0.25">
      <c r="B115" s="59" t="s">
        <v>3</v>
      </c>
      <c r="C115" s="60"/>
      <c r="D115" s="61"/>
      <c r="E115" s="61"/>
      <c r="F115" s="62"/>
      <c r="H115" s="110"/>
      <c r="I115" s="111"/>
      <c r="J115" s="11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2:27" s="2" customFormat="1" ht="25.5" x14ac:dyDescent="0.25">
      <c r="B116" s="18" t="s">
        <v>42</v>
      </c>
      <c r="C116" s="37" t="s">
        <v>38</v>
      </c>
      <c r="D116" s="30">
        <v>35000</v>
      </c>
      <c r="E116" s="12">
        <v>12</v>
      </c>
      <c r="F116" s="13">
        <f>D116*E116*3</f>
        <v>1260000</v>
      </c>
      <c r="H116" s="101">
        <v>0</v>
      </c>
      <c r="I116" s="113">
        <f>E116*H116</f>
        <v>0</v>
      </c>
      <c r="J116" s="114">
        <f>I116*3</f>
        <v>0</v>
      </c>
      <c r="L116" s="1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8" customFormat="1" ht="15" customHeight="1" x14ac:dyDescent="0.25">
      <c r="B117" s="59" t="s">
        <v>4</v>
      </c>
      <c r="C117" s="60"/>
      <c r="D117" s="61"/>
      <c r="E117" s="61"/>
      <c r="F117" s="62"/>
      <c r="H117" s="110"/>
      <c r="I117" s="111"/>
      <c r="J117" s="115"/>
      <c r="K117" s="9"/>
      <c r="L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2:27" s="2" customFormat="1" ht="15" customHeight="1" x14ac:dyDescent="0.25">
      <c r="B118" s="18" t="s">
        <v>5</v>
      </c>
      <c r="C118" s="38" t="s">
        <v>6</v>
      </c>
      <c r="D118" s="31">
        <v>0.21990000000000001</v>
      </c>
      <c r="E118" s="14">
        <v>1600000</v>
      </c>
      <c r="F118" s="15">
        <f>D118*E118*3</f>
        <v>1055520</v>
      </c>
      <c r="H118" s="102">
        <v>0</v>
      </c>
      <c r="I118" s="116">
        <f>E118*H118</f>
        <v>0</v>
      </c>
      <c r="J118" s="117">
        <f>I118*3</f>
        <v>0</v>
      </c>
      <c r="L118" s="1"/>
      <c r="M118" s="8"/>
      <c r="N118" s="8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5" customHeight="1" x14ac:dyDescent="0.25">
      <c r="B119" s="18" t="s">
        <v>7</v>
      </c>
      <c r="C119" s="39" t="s">
        <v>6</v>
      </c>
      <c r="D119" s="32">
        <v>9.4000000000000004E-3</v>
      </c>
      <c r="E119" s="16">
        <v>2300000</v>
      </c>
      <c r="F119" s="17">
        <f>D119*E119*3</f>
        <v>64860</v>
      </c>
      <c r="H119" s="103">
        <v>0</v>
      </c>
      <c r="I119" s="118">
        <f>E119*H119</f>
        <v>0</v>
      </c>
      <c r="J119" s="119">
        <f>I119*3</f>
        <v>0</v>
      </c>
      <c r="L119" s="1"/>
      <c r="M119" s="8"/>
      <c r="N119" s="8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8" customFormat="1" ht="15" customHeight="1" x14ac:dyDescent="0.25">
      <c r="B120" s="59" t="s">
        <v>8</v>
      </c>
      <c r="C120" s="60"/>
      <c r="D120" s="61"/>
      <c r="E120" s="61"/>
      <c r="F120" s="62"/>
      <c r="H120" s="110"/>
      <c r="I120" s="111"/>
      <c r="J120" s="115"/>
      <c r="L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2:27" s="2" customFormat="1" ht="15" customHeight="1" x14ac:dyDescent="0.25">
      <c r="B121" s="18" t="s">
        <v>5</v>
      </c>
      <c r="C121" s="38" t="s">
        <v>6</v>
      </c>
      <c r="D121" s="31">
        <v>0.2276</v>
      </c>
      <c r="E121" s="14">
        <v>40000000</v>
      </c>
      <c r="F121" s="15">
        <f>D121*E121*3</f>
        <v>27312000</v>
      </c>
      <c r="H121" s="102">
        <v>0</v>
      </c>
      <c r="I121" s="116">
        <f>E121*H121</f>
        <v>0</v>
      </c>
      <c r="J121" s="117">
        <f>I121*3</f>
        <v>0</v>
      </c>
      <c r="L121" s="1"/>
      <c r="M121" s="8"/>
      <c r="N121" s="8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5" customHeight="1" x14ac:dyDescent="0.25">
      <c r="B122" s="18" t="s">
        <v>7</v>
      </c>
      <c r="C122" s="39" t="s">
        <v>6</v>
      </c>
      <c r="D122" s="32">
        <v>1.8800000000000001E-2</v>
      </c>
      <c r="E122" s="16">
        <v>63000000</v>
      </c>
      <c r="F122" s="17">
        <f>D122*E122*3</f>
        <v>3553200</v>
      </c>
      <c r="H122" s="103">
        <v>0</v>
      </c>
      <c r="I122" s="118">
        <f>E122*H122</f>
        <v>0</v>
      </c>
      <c r="J122" s="119">
        <f>I122*3</f>
        <v>0</v>
      </c>
      <c r="L122" s="1"/>
      <c r="M122" s="8"/>
      <c r="N122" s="8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8" customFormat="1" ht="15" customHeight="1" x14ac:dyDescent="0.25">
      <c r="B123" s="59" t="s">
        <v>34</v>
      </c>
      <c r="C123" s="60"/>
      <c r="D123" s="61"/>
      <c r="E123" s="61"/>
      <c r="F123" s="62"/>
      <c r="H123" s="110"/>
      <c r="I123" s="111"/>
      <c r="J123" s="115"/>
      <c r="L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2:27" s="2" customFormat="1" ht="15" customHeight="1" x14ac:dyDescent="0.25">
      <c r="B124" s="18" t="s">
        <v>5</v>
      </c>
      <c r="C124" s="38" t="s">
        <v>6</v>
      </c>
      <c r="D124" s="31">
        <v>0.23899999999999999</v>
      </c>
      <c r="E124" s="14">
        <v>10000</v>
      </c>
      <c r="F124" s="15">
        <f>D124*E124*3</f>
        <v>7170</v>
      </c>
      <c r="H124" s="102">
        <v>0</v>
      </c>
      <c r="I124" s="116">
        <f>E124*H124</f>
        <v>0</v>
      </c>
      <c r="J124" s="117">
        <f>I124*3</f>
        <v>0</v>
      </c>
      <c r="L124" s="1"/>
      <c r="M124" s="8"/>
      <c r="N124" s="8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5" customHeight="1" x14ac:dyDescent="0.25">
      <c r="B125" s="18" t="s">
        <v>7</v>
      </c>
      <c r="C125" s="39" t="s">
        <v>6</v>
      </c>
      <c r="D125" s="32">
        <v>2.1999999999999999E-2</v>
      </c>
      <c r="E125" s="16">
        <v>30000</v>
      </c>
      <c r="F125" s="17">
        <f>D125*E125*3</f>
        <v>1980</v>
      </c>
      <c r="H125" s="103">
        <v>0</v>
      </c>
      <c r="I125" s="118">
        <f>E125*H125</f>
        <v>0</v>
      </c>
      <c r="J125" s="119">
        <f>I125*3</f>
        <v>0</v>
      </c>
      <c r="L125" s="1"/>
      <c r="M125" s="8"/>
      <c r="N125" s="8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8" customFormat="1" ht="15" customHeight="1" x14ac:dyDescent="0.25">
      <c r="B126" s="63" t="s">
        <v>9</v>
      </c>
      <c r="C126" s="60"/>
      <c r="D126" s="61"/>
      <c r="E126" s="61"/>
      <c r="F126" s="62"/>
      <c r="H126" s="110"/>
      <c r="I126" s="111"/>
      <c r="J126" s="115"/>
      <c r="L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2:27" s="2" customFormat="1" ht="15" customHeight="1" x14ac:dyDescent="0.25">
      <c r="B127" s="18" t="s">
        <v>5</v>
      </c>
      <c r="C127" s="38" t="s">
        <v>6</v>
      </c>
      <c r="D127" s="31">
        <v>0.23899999999999999</v>
      </c>
      <c r="E127" s="14">
        <v>3000000</v>
      </c>
      <c r="F127" s="15">
        <f>D127*E127*3</f>
        <v>2151000</v>
      </c>
      <c r="H127" s="102">
        <v>0</v>
      </c>
      <c r="I127" s="116">
        <f>E127*H127</f>
        <v>0</v>
      </c>
      <c r="J127" s="117">
        <f>I127*3</f>
        <v>0</v>
      </c>
      <c r="L127" s="1"/>
      <c r="M127" s="8"/>
      <c r="N127" s="8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5" customHeight="1" x14ac:dyDescent="0.25">
      <c r="B128" s="18" t="s">
        <v>7</v>
      </c>
      <c r="C128" s="39" t="s">
        <v>6</v>
      </c>
      <c r="D128" s="32">
        <v>2.1999999999999999E-2</v>
      </c>
      <c r="E128" s="16">
        <v>6000000</v>
      </c>
      <c r="F128" s="17">
        <f>D128*E128*3</f>
        <v>396000</v>
      </c>
      <c r="H128" s="103">
        <v>0</v>
      </c>
      <c r="I128" s="118">
        <f>E128*H128</f>
        <v>0</v>
      </c>
      <c r="J128" s="119">
        <f>I128*3</f>
        <v>0</v>
      </c>
      <c r="L128" s="1"/>
      <c r="M128" s="8"/>
      <c r="N128" s="8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8" customFormat="1" ht="15" customHeight="1" x14ac:dyDescent="0.25">
      <c r="B129" s="59" t="s">
        <v>10</v>
      </c>
      <c r="C129" s="60"/>
      <c r="D129" s="61"/>
      <c r="E129" s="61"/>
      <c r="F129" s="62"/>
      <c r="H129" s="110"/>
      <c r="I129" s="111"/>
      <c r="J129" s="115"/>
      <c r="L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2:27" s="2" customFormat="1" ht="15" customHeight="1" x14ac:dyDescent="0.25">
      <c r="B130" s="18" t="s">
        <v>5</v>
      </c>
      <c r="C130" s="38" t="s">
        <v>6</v>
      </c>
      <c r="D130" s="31">
        <v>0.26119999999999999</v>
      </c>
      <c r="E130" s="14">
        <v>5000</v>
      </c>
      <c r="F130" s="15">
        <f>D130*E130*3</f>
        <v>3918</v>
      </c>
      <c r="H130" s="102">
        <v>0</v>
      </c>
      <c r="I130" s="116">
        <f>E130*H130</f>
        <v>0</v>
      </c>
      <c r="J130" s="117">
        <f>I130*3</f>
        <v>0</v>
      </c>
      <c r="L130" s="1"/>
      <c r="M130" s="8"/>
      <c r="N130" s="8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5" customHeight="1" x14ac:dyDescent="0.25">
      <c r="B131" s="18" t="s">
        <v>7</v>
      </c>
      <c r="C131" s="39" t="s">
        <v>6</v>
      </c>
      <c r="D131" s="32">
        <v>0.04</v>
      </c>
      <c r="E131" s="16">
        <v>15000</v>
      </c>
      <c r="F131" s="17">
        <f>D131*E131*3</f>
        <v>1800</v>
      </c>
      <c r="H131" s="103">
        <v>0</v>
      </c>
      <c r="I131" s="118">
        <f>E131*H131</f>
        <v>0</v>
      </c>
      <c r="J131" s="119">
        <f>I131*3</f>
        <v>0</v>
      </c>
      <c r="L131" s="1"/>
      <c r="M131" s="3"/>
      <c r="N131" s="8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8" customFormat="1" ht="15" customHeight="1" x14ac:dyDescent="0.25">
      <c r="B132" s="59" t="s">
        <v>11</v>
      </c>
      <c r="C132" s="60"/>
      <c r="D132" s="61"/>
      <c r="E132" s="61"/>
      <c r="F132" s="62"/>
      <c r="H132" s="110"/>
      <c r="I132" s="111"/>
      <c r="J132" s="115"/>
      <c r="L132" s="9"/>
      <c r="M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2:27" s="2" customFormat="1" ht="15" customHeight="1" x14ac:dyDescent="0.25">
      <c r="B133" s="18" t="s">
        <v>5</v>
      </c>
      <c r="C133" s="38" t="s">
        <v>6</v>
      </c>
      <c r="D133" s="31">
        <v>0.26119999999999999</v>
      </c>
      <c r="E133" s="14">
        <v>5000</v>
      </c>
      <c r="F133" s="15">
        <f>D133*E133*3</f>
        <v>3918</v>
      </c>
      <c r="H133" s="102">
        <v>0</v>
      </c>
      <c r="I133" s="116">
        <f>E133*H133</f>
        <v>0</v>
      </c>
      <c r="J133" s="117">
        <f>I133*3</f>
        <v>0</v>
      </c>
      <c r="L133" s="1"/>
      <c r="M133" s="3"/>
      <c r="N133" s="8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5" customHeight="1" x14ac:dyDescent="0.25">
      <c r="B134" s="18" t="s">
        <v>7</v>
      </c>
      <c r="C134" s="39" t="s">
        <v>6</v>
      </c>
      <c r="D134" s="32">
        <v>0.04</v>
      </c>
      <c r="E134" s="16">
        <v>15000</v>
      </c>
      <c r="F134" s="17">
        <f>D134*E134*3</f>
        <v>1800</v>
      </c>
      <c r="H134" s="103">
        <v>0</v>
      </c>
      <c r="I134" s="118">
        <f>E134*H134</f>
        <v>0</v>
      </c>
      <c r="J134" s="119">
        <f>I134*3</f>
        <v>0</v>
      </c>
      <c r="L134" s="1"/>
      <c r="M134" s="3"/>
      <c r="N134" s="8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8" customFormat="1" ht="15" customHeight="1" x14ac:dyDescent="0.25">
      <c r="B135" s="59" t="s">
        <v>12</v>
      </c>
      <c r="C135" s="60"/>
      <c r="D135" s="61"/>
      <c r="E135" s="61"/>
      <c r="F135" s="62"/>
      <c r="H135" s="110"/>
      <c r="I135" s="111"/>
      <c r="J135" s="115"/>
      <c r="L135" s="9"/>
      <c r="M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2:27" s="2" customFormat="1" ht="15" customHeight="1" x14ac:dyDescent="0.25">
      <c r="B136" s="18" t="s">
        <v>13</v>
      </c>
      <c r="C136" s="38" t="s">
        <v>6</v>
      </c>
      <c r="D136" s="31">
        <v>0.03</v>
      </c>
      <c r="E136" s="14">
        <v>3015000</v>
      </c>
      <c r="F136" s="15">
        <f>D136*E136*3</f>
        <v>271350</v>
      </c>
      <c r="H136" s="102">
        <v>0</v>
      </c>
      <c r="I136" s="116">
        <f>E136*H136</f>
        <v>0</v>
      </c>
      <c r="J136" s="117">
        <f>I136*3</f>
        <v>0</v>
      </c>
      <c r="L136" s="1"/>
      <c r="M136" s="3"/>
      <c r="N136" s="8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5" customHeight="1" x14ac:dyDescent="0.25">
      <c r="B137" s="18" t="s">
        <v>14</v>
      </c>
      <c r="C137" s="40" t="s">
        <v>6</v>
      </c>
      <c r="D137" s="33">
        <v>3.3000000000000002E-2</v>
      </c>
      <c r="E137" s="21">
        <v>41600000</v>
      </c>
      <c r="F137" s="22">
        <f>D137*E137*3</f>
        <v>4118400</v>
      </c>
      <c r="H137" s="104">
        <v>0</v>
      </c>
      <c r="I137" s="120">
        <f>E137*H137</f>
        <v>0</v>
      </c>
      <c r="J137" s="121">
        <f>I137*3</f>
        <v>0</v>
      </c>
      <c r="L137" s="1"/>
      <c r="M137" s="1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5" customHeight="1" x14ac:dyDescent="0.25">
      <c r="B138" s="18" t="s">
        <v>15</v>
      </c>
      <c r="C138" s="39" t="s">
        <v>6</v>
      </c>
      <c r="D138" s="32">
        <v>6.5799999999999997E-2</v>
      </c>
      <c r="E138" s="16">
        <v>24000000</v>
      </c>
      <c r="F138" s="17">
        <f>D138*E138*3</f>
        <v>4737600</v>
      </c>
      <c r="H138" s="103">
        <v>0</v>
      </c>
      <c r="I138" s="118">
        <f>E138*H138</f>
        <v>0</v>
      </c>
      <c r="J138" s="119">
        <f>I138*3</f>
        <v>0</v>
      </c>
      <c r="L138" s="1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8" customFormat="1" ht="15" customHeight="1" x14ac:dyDescent="0.25">
      <c r="B139" s="59" t="s">
        <v>104</v>
      </c>
      <c r="C139" s="60"/>
      <c r="D139" s="61"/>
      <c r="E139" s="61"/>
      <c r="F139" s="62"/>
      <c r="H139" s="110"/>
      <c r="I139" s="111"/>
      <c r="J139" s="115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2:27" s="2" customFormat="1" ht="25.5" x14ac:dyDescent="0.25">
      <c r="B140" s="18" t="s">
        <v>16</v>
      </c>
      <c r="C140" s="38" t="s">
        <v>6</v>
      </c>
      <c r="D140" s="31">
        <v>0.12989999999999999</v>
      </c>
      <c r="E140" s="14">
        <v>4000000</v>
      </c>
      <c r="F140" s="15">
        <f>D140*E140*3</f>
        <v>1558799.9999999998</v>
      </c>
      <c r="H140" s="102">
        <v>0</v>
      </c>
      <c r="I140" s="116">
        <f>E140*H140</f>
        <v>0</v>
      </c>
      <c r="J140" s="117">
        <f>I140*3</f>
        <v>0</v>
      </c>
      <c r="L140" s="1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25.5" x14ac:dyDescent="0.25">
      <c r="B141" s="18" t="s">
        <v>17</v>
      </c>
      <c r="C141" s="39" t="s">
        <v>6</v>
      </c>
      <c r="D141" s="32">
        <v>8.1900000000000001E-2</v>
      </c>
      <c r="E141" s="16">
        <v>17000000</v>
      </c>
      <c r="F141" s="17">
        <f>D141*E141*3</f>
        <v>4176900</v>
      </c>
      <c r="H141" s="103">
        <v>0</v>
      </c>
      <c r="I141" s="118">
        <f>E141*H141</f>
        <v>0</v>
      </c>
      <c r="J141" s="119">
        <f>I141*3</f>
        <v>0</v>
      </c>
      <c r="L141" s="1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8" customFormat="1" ht="15" customHeight="1" x14ac:dyDescent="0.25">
      <c r="B142" s="59" t="s">
        <v>30</v>
      </c>
      <c r="C142" s="60"/>
      <c r="D142" s="61"/>
      <c r="E142" s="61"/>
      <c r="F142" s="62"/>
      <c r="H142" s="110"/>
      <c r="I142" s="111"/>
      <c r="J142" s="115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2:27" s="2" customFormat="1" ht="15" customHeight="1" x14ac:dyDescent="0.25">
      <c r="B143" s="18" t="s">
        <v>18</v>
      </c>
      <c r="C143" s="37" t="s">
        <v>19</v>
      </c>
      <c r="D143" s="34">
        <v>0.01</v>
      </c>
      <c r="E143" s="19">
        <v>10000000</v>
      </c>
      <c r="F143" s="20">
        <f>D143*E143*3</f>
        <v>300000</v>
      </c>
      <c r="H143" s="139">
        <v>0</v>
      </c>
      <c r="I143" s="113">
        <f>E143*H143</f>
        <v>0</v>
      </c>
      <c r="J143" s="122">
        <f>I143*3</f>
        <v>0</v>
      </c>
      <c r="L143" s="1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8" customFormat="1" ht="13.5" customHeight="1" x14ac:dyDescent="0.25">
      <c r="B144" s="59" t="s">
        <v>31</v>
      </c>
      <c r="C144" s="60"/>
      <c r="D144" s="61"/>
      <c r="E144" s="61"/>
      <c r="F144" s="62"/>
      <c r="H144" s="110"/>
      <c r="I144" s="111"/>
      <c r="J144" s="115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2:27" s="2" customFormat="1" ht="15" customHeight="1" x14ac:dyDescent="0.25">
      <c r="B145" s="18" t="s">
        <v>20</v>
      </c>
      <c r="C145" s="38" t="s">
        <v>44</v>
      </c>
      <c r="D145" s="31">
        <v>8.0999999999999996E-3</v>
      </c>
      <c r="E145" s="14">
        <v>680000000</v>
      </c>
      <c r="F145" s="15">
        <f>D145*E145*3</f>
        <v>16524000</v>
      </c>
      <c r="H145" s="102">
        <v>0</v>
      </c>
      <c r="I145" s="116">
        <f>E145*H145</f>
        <v>0</v>
      </c>
      <c r="J145" s="117">
        <f>I145*3</f>
        <v>0</v>
      </c>
      <c r="L145" s="1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s="2" customFormat="1" ht="25.5" x14ac:dyDescent="0.25">
      <c r="B146" s="18" t="s">
        <v>43</v>
      </c>
      <c r="C146" s="39" t="s">
        <v>44</v>
      </c>
      <c r="D146" s="32">
        <v>0.01</v>
      </c>
      <c r="E146" s="16">
        <v>135000000</v>
      </c>
      <c r="F146" s="17">
        <f>D146*E146*3</f>
        <v>4050000</v>
      </c>
      <c r="H146" s="103">
        <v>0</v>
      </c>
      <c r="I146" s="118">
        <f>E146*H146</f>
        <v>0</v>
      </c>
      <c r="J146" s="119">
        <f>I146*3</f>
        <v>0</v>
      </c>
      <c r="L146" s="1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s="8" customFormat="1" ht="15" customHeight="1" x14ac:dyDescent="0.25">
      <c r="B147" s="59" t="s">
        <v>21</v>
      </c>
      <c r="C147" s="60"/>
      <c r="D147" s="61"/>
      <c r="E147" s="61"/>
      <c r="F147" s="62"/>
      <c r="H147" s="110"/>
      <c r="I147" s="111"/>
      <c r="J147" s="115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2:27" s="2" customFormat="1" ht="25.5" x14ac:dyDescent="0.25">
      <c r="B148" s="18" t="s">
        <v>22</v>
      </c>
      <c r="C148" s="38" t="s">
        <v>6</v>
      </c>
      <c r="D148" s="31">
        <v>1.4E-3</v>
      </c>
      <c r="E148" s="14">
        <v>200000000</v>
      </c>
      <c r="F148" s="15">
        <f>D148*E148*3</f>
        <v>840000</v>
      </c>
      <c r="H148" s="103">
        <v>0</v>
      </c>
      <c r="I148" s="116">
        <f>E148*H148</f>
        <v>0</v>
      </c>
      <c r="J148" s="117">
        <f>I148*3</f>
        <v>0</v>
      </c>
      <c r="L148" s="1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s="2" customFormat="1" ht="25.5" x14ac:dyDescent="0.25">
      <c r="B149" s="18" t="s">
        <v>23</v>
      </c>
      <c r="C149" s="40" t="s">
        <v>24</v>
      </c>
      <c r="D149" s="33">
        <v>1E-3</v>
      </c>
      <c r="E149" s="21">
        <v>24000000</v>
      </c>
      <c r="F149" s="22">
        <f>D149*E149*3</f>
        <v>72000</v>
      </c>
      <c r="H149" s="104">
        <v>0</v>
      </c>
      <c r="I149" s="120">
        <f>E149*H149</f>
        <v>0</v>
      </c>
      <c r="J149" s="121">
        <f>I149*3</f>
        <v>0</v>
      </c>
      <c r="L149" s="1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s="2" customFormat="1" ht="15" customHeight="1" x14ac:dyDescent="0.25">
      <c r="B150" s="18" t="s">
        <v>25</v>
      </c>
      <c r="C150" s="39" t="s">
        <v>26</v>
      </c>
      <c r="D150" s="32">
        <v>5.6</v>
      </c>
      <c r="E150" s="16">
        <v>10000</v>
      </c>
      <c r="F150" s="17">
        <f>D150*E150*3</f>
        <v>168000</v>
      </c>
      <c r="H150" s="104">
        <v>0</v>
      </c>
      <c r="I150" s="118">
        <f>E150*H150</f>
        <v>0</v>
      </c>
      <c r="J150" s="119">
        <f>I150*3</f>
        <v>0</v>
      </c>
      <c r="L150" s="1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s="8" customFormat="1" ht="15" customHeight="1" x14ac:dyDescent="0.25">
      <c r="B151" s="59" t="s">
        <v>27</v>
      </c>
      <c r="C151" s="60"/>
      <c r="D151" s="61"/>
      <c r="E151" s="61"/>
      <c r="F151" s="62"/>
      <c r="H151" s="110"/>
      <c r="I151" s="111"/>
      <c r="J151" s="115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2:27" s="2" customFormat="1" ht="25.5" x14ac:dyDescent="0.25">
      <c r="B152" s="18" t="s">
        <v>39</v>
      </c>
      <c r="C152" s="38" t="s">
        <v>38</v>
      </c>
      <c r="D152" s="35">
        <v>20000</v>
      </c>
      <c r="E152" s="14">
        <v>12</v>
      </c>
      <c r="F152" s="23">
        <f>D152*E152*3</f>
        <v>720000</v>
      </c>
      <c r="H152" s="105">
        <v>0</v>
      </c>
      <c r="I152" s="116">
        <f>E152*H152</f>
        <v>0</v>
      </c>
      <c r="J152" s="117">
        <f>I152*3</f>
        <v>0</v>
      </c>
      <c r="L152" s="1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s="2" customFormat="1" ht="25.5" x14ac:dyDescent="0.25">
      <c r="B153" s="18" t="s">
        <v>32</v>
      </c>
      <c r="C153" s="40" t="s">
        <v>28</v>
      </c>
      <c r="D153" s="33">
        <f>1.08</f>
        <v>1.08</v>
      </c>
      <c r="E153" s="21">
        <v>2000000</v>
      </c>
      <c r="F153" s="22">
        <f>D153*E153*3</f>
        <v>6480000</v>
      </c>
      <c r="H153" s="104">
        <v>0</v>
      </c>
      <c r="I153" s="120">
        <f>E153*H153</f>
        <v>0</v>
      </c>
      <c r="J153" s="121">
        <f>I153*3</f>
        <v>0</v>
      </c>
      <c r="L153" s="1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s="2" customFormat="1" ht="26.25" thickBot="1" x14ac:dyDescent="0.3">
      <c r="B154" s="90" t="s">
        <v>33</v>
      </c>
      <c r="C154" s="91" t="s">
        <v>28</v>
      </c>
      <c r="D154" s="92">
        <f>(1.08+0.38)</f>
        <v>1.46</v>
      </c>
      <c r="E154" s="93">
        <v>1000000</v>
      </c>
      <c r="F154" s="94">
        <f>D154*E154*3</f>
        <v>4380000</v>
      </c>
      <c r="H154" s="106">
        <v>0</v>
      </c>
      <c r="I154" s="123">
        <f>E154*H154</f>
        <v>0</v>
      </c>
      <c r="J154" s="124">
        <f>I154*3</f>
        <v>0</v>
      </c>
      <c r="L154" s="1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s="2" customFormat="1" ht="15" customHeight="1" thickTop="1" thickBot="1" x14ac:dyDescent="0.3">
      <c r="B155" s="3"/>
      <c r="C155" s="3"/>
      <c r="D155" s="36"/>
      <c r="E155" s="3"/>
      <c r="F155" s="3"/>
      <c r="G155" s="3"/>
      <c r="H155" s="125"/>
      <c r="I155" s="126"/>
      <c r="J155" s="126"/>
      <c r="K155" s="3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s="25" customFormat="1" ht="49.5" customHeight="1" thickTop="1" thickBot="1" x14ac:dyDescent="0.3">
      <c r="B156" s="193" t="s">
        <v>36</v>
      </c>
      <c r="C156" s="194"/>
      <c r="D156" s="194"/>
      <c r="E156" s="191">
        <f>SUM(F116:F154)</f>
        <v>84210216</v>
      </c>
      <c r="F156" s="192"/>
      <c r="G156" s="24"/>
      <c r="H156" s="127" t="s">
        <v>37</v>
      </c>
      <c r="I156" s="128"/>
      <c r="J156" s="129">
        <f>SUM(J116:J154)</f>
        <v>0</v>
      </c>
      <c r="L156" s="26"/>
      <c r="M156" s="27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ht="12" thickTop="1" x14ac:dyDescent="0.25">
      <c r="H157" s="130"/>
      <c r="I157" s="131"/>
      <c r="J157" s="132"/>
    </row>
    <row r="158" spans="2:27" s="64" customFormat="1" ht="15.75" thickBot="1" x14ac:dyDescent="0.3">
      <c r="D158" s="67"/>
      <c r="E158" s="68"/>
      <c r="F158" s="69"/>
      <c r="H158" s="133"/>
      <c r="I158" s="134"/>
      <c r="J158" s="135"/>
      <c r="L158" s="65"/>
      <c r="M158" s="66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</row>
    <row r="159" spans="2:27" s="64" customFormat="1" ht="33" customHeight="1" thickTop="1" thickBot="1" x14ac:dyDescent="0.3">
      <c r="D159" s="67"/>
      <c r="E159" s="68"/>
      <c r="F159" s="69"/>
      <c r="H159" s="136" t="s">
        <v>102</v>
      </c>
      <c r="I159" s="137"/>
      <c r="J159" s="138">
        <f>(E156-J156)/E156</f>
        <v>1</v>
      </c>
      <c r="L159" s="65"/>
      <c r="M159" s="66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</row>
    <row r="160" spans="2:27" s="64" customFormat="1" ht="15.75" thickTop="1" x14ac:dyDescent="0.25">
      <c r="D160" s="67"/>
      <c r="E160" s="68"/>
      <c r="F160" s="69"/>
      <c r="H160" s="67"/>
      <c r="I160" s="70"/>
      <c r="J160" s="71"/>
      <c r="L160" s="65"/>
      <c r="M160" s="66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</row>
    <row r="161" spans="2:27" s="64" customFormat="1" ht="15" x14ac:dyDescent="0.25">
      <c r="D161" s="67"/>
      <c r="E161" s="68"/>
      <c r="F161" s="69"/>
      <c r="H161" s="67"/>
      <c r="I161" s="70"/>
      <c r="J161" s="71"/>
      <c r="L161" s="65"/>
      <c r="M161" s="66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</row>
    <row r="162" spans="2:27" s="64" customFormat="1" ht="15" x14ac:dyDescent="0.25">
      <c r="D162" s="67"/>
      <c r="E162" s="68"/>
      <c r="F162" s="69"/>
      <c r="H162" s="67"/>
      <c r="I162" s="70"/>
      <c r="J162" s="71"/>
      <c r="L162" s="65"/>
      <c r="M162" s="66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</row>
    <row r="163" spans="2:27" s="64" customFormat="1" ht="15" x14ac:dyDescent="0.25">
      <c r="D163" s="67"/>
      <c r="E163" s="68"/>
      <c r="F163" s="69"/>
      <c r="H163" s="67"/>
      <c r="I163" s="70"/>
      <c r="J163" s="71"/>
      <c r="L163" s="65"/>
      <c r="M163" s="66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</row>
    <row r="164" spans="2:27" s="64" customFormat="1" ht="29.25" customHeight="1" x14ac:dyDescent="0.25">
      <c r="B164" s="164" t="s">
        <v>72</v>
      </c>
      <c r="C164" s="164"/>
      <c r="D164" s="164"/>
      <c r="E164" s="164"/>
      <c r="F164" s="164"/>
      <c r="G164" s="164"/>
      <c r="H164" s="164"/>
      <c r="I164" s="164"/>
      <c r="J164" s="164"/>
      <c r="L164" s="65"/>
      <c r="M164" s="66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</row>
    <row r="165" spans="2:27" s="64" customFormat="1" ht="15.75" thickBot="1" x14ac:dyDescent="0.3">
      <c r="D165" s="67"/>
      <c r="E165" s="68"/>
      <c r="F165" s="69"/>
      <c r="H165" s="67"/>
      <c r="I165" s="70"/>
      <c r="J165" s="71"/>
      <c r="L165" s="65"/>
      <c r="M165" s="66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</row>
    <row r="166" spans="2:27" s="64" customFormat="1" ht="55.5" customHeight="1" thickTop="1" x14ac:dyDescent="0.25">
      <c r="B166" s="165" t="s">
        <v>73</v>
      </c>
      <c r="C166" s="166"/>
      <c r="D166" s="166"/>
      <c r="E166" s="166"/>
      <c r="F166" s="166"/>
      <c r="G166" s="166"/>
      <c r="H166" s="166"/>
      <c r="I166" s="166"/>
      <c r="J166" s="167"/>
      <c r="L166" s="65"/>
      <c r="M166" s="66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</row>
    <row r="167" spans="2:27" s="64" customFormat="1" ht="15" x14ac:dyDescent="0.25">
      <c r="B167" s="74"/>
      <c r="C167" s="75"/>
      <c r="D167" s="76"/>
      <c r="E167" s="77"/>
      <c r="F167" s="78"/>
      <c r="G167" s="75"/>
      <c r="H167" s="76"/>
      <c r="I167" s="79"/>
      <c r="J167" s="80"/>
      <c r="L167" s="65"/>
      <c r="M167" s="66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</row>
    <row r="168" spans="2:27" s="64" customFormat="1" ht="30" customHeight="1" x14ac:dyDescent="0.25">
      <c r="B168" s="89" t="s">
        <v>74</v>
      </c>
      <c r="C168" s="173"/>
      <c r="D168" s="174"/>
      <c r="E168" s="175"/>
      <c r="F168" s="76"/>
      <c r="G168" s="76"/>
      <c r="H168" s="76"/>
      <c r="I168" s="79"/>
      <c r="J168" s="80"/>
      <c r="L168" s="65"/>
      <c r="M168" s="66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</row>
    <row r="169" spans="2:27" s="64" customFormat="1" ht="15" x14ac:dyDescent="0.25">
      <c r="B169" s="81"/>
      <c r="C169" s="75"/>
      <c r="D169" s="76"/>
      <c r="E169" s="77"/>
      <c r="F169" s="78"/>
      <c r="G169" s="75"/>
      <c r="H169" s="76"/>
      <c r="I169" s="79"/>
      <c r="J169" s="80"/>
      <c r="L169" s="65"/>
      <c r="M169" s="66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</row>
    <row r="170" spans="2:27" s="64" customFormat="1" ht="30" customHeight="1" x14ac:dyDescent="0.25">
      <c r="B170" s="89" t="s">
        <v>75</v>
      </c>
      <c r="C170" s="161"/>
      <c r="D170" s="162"/>
      <c r="E170" s="162"/>
      <c r="F170" s="162"/>
      <c r="G170" s="162"/>
      <c r="H170" s="163"/>
      <c r="I170" s="79"/>
      <c r="J170" s="80"/>
      <c r="L170" s="65"/>
      <c r="M170" s="66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</row>
    <row r="171" spans="2:27" s="64" customFormat="1" ht="7.5" customHeight="1" x14ac:dyDescent="0.25">
      <c r="B171" s="74"/>
      <c r="C171" s="75"/>
      <c r="D171" s="76"/>
      <c r="E171" s="77"/>
      <c r="F171" s="78"/>
      <c r="G171" s="75"/>
      <c r="H171" s="76"/>
      <c r="I171" s="79"/>
      <c r="J171" s="80"/>
      <c r="L171" s="65"/>
      <c r="M171" s="66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</row>
    <row r="172" spans="2:27" s="64" customFormat="1" ht="15" x14ac:dyDescent="0.25">
      <c r="B172" s="74"/>
      <c r="C172" s="176" t="s">
        <v>76</v>
      </c>
      <c r="D172" s="176"/>
      <c r="E172" s="176"/>
      <c r="F172" s="78"/>
      <c r="G172" s="75"/>
      <c r="H172" s="76"/>
      <c r="I172" s="79"/>
      <c r="J172" s="80"/>
      <c r="L172" s="65"/>
      <c r="M172" s="66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</row>
    <row r="173" spans="2:27" s="64" customFormat="1" ht="15.75" thickBot="1" x14ac:dyDescent="0.3">
      <c r="B173" s="82"/>
      <c r="C173" s="83"/>
      <c r="D173" s="84"/>
      <c r="E173" s="85"/>
      <c r="F173" s="86"/>
      <c r="G173" s="83"/>
      <c r="H173" s="84"/>
      <c r="I173" s="87"/>
      <c r="J173" s="88"/>
      <c r="L173" s="65"/>
      <c r="M173" s="66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</row>
    <row r="174" spans="2:27" s="64" customFormat="1" ht="15.75" thickTop="1" x14ac:dyDescent="0.25">
      <c r="D174" s="67"/>
      <c r="E174" s="68"/>
      <c r="F174" s="69"/>
      <c r="H174" s="67"/>
      <c r="I174" s="70"/>
      <c r="J174" s="71"/>
      <c r="L174" s="65"/>
      <c r="M174" s="66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</row>
    <row r="175" spans="2:27" s="64" customFormat="1" ht="15" x14ac:dyDescent="0.25">
      <c r="D175" s="67"/>
      <c r="E175" s="68"/>
      <c r="F175" s="69"/>
      <c r="H175" s="67"/>
      <c r="I175" s="70"/>
      <c r="J175" s="71"/>
      <c r="L175" s="65"/>
      <c r="M175" s="66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</row>
    <row r="176" spans="2:27" s="64" customFormat="1" ht="57.75" customHeight="1" x14ac:dyDescent="0.25">
      <c r="B176" s="164" t="s">
        <v>77</v>
      </c>
      <c r="C176" s="164"/>
      <c r="D176" s="164"/>
      <c r="E176" s="164"/>
      <c r="F176" s="164"/>
      <c r="G176" s="164"/>
      <c r="H176" s="164"/>
      <c r="I176" s="164"/>
      <c r="J176" s="164"/>
      <c r="L176" s="65"/>
      <c r="M176" s="66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</row>
    <row r="177" spans="2:27" s="64" customFormat="1" ht="15.75" thickBot="1" x14ac:dyDescent="0.3">
      <c r="D177" s="67"/>
      <c r="E177" s="68"/>
      <c r="F177" s="69"/>
      <c r="H177" s="67"/>
      <c r="I177" s="70"/>
      <c r="J177" s="71"/>
      <c r="L177" s="65"/>
      <c r="M177" s="66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</row>
    <row r="178" spans="2:27" s="64" customFormat="1" ht="58.5" customHeight="1" thickTop="1" thickBot="1" x14ac:dyDescent="0.3">
      <c r="B178" s="168" t="s">
        <v>78</v>
      </c>
      <c r="C178" s="168"/>
      <c r="D178" s="169" t="s">
        <v>79</v>
      </c>
      <c r="E178" s="169"/>
      <c r="F178" s="170" t="s">
        <v>80</v>
      </c>
      <c r="G178" s="170"/>
      <c r="H178" s="170"/>
      <c r="I178" s="171" t="s">
        <v>81</v>
      </c>
      <c r="J178" s="172"/>
      <c r="L178" s="65"/>
      <c r="M178" s="66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</row>
    <row r="179" spans="2:27" s="64" customFormat="1" ht="40.5" customHeight="1" thickTop="1" thickBot="1" x14ac:dyDescent="0.3">
      <c r="B179" s="177"/>
      <c r="C179" s="177"/>
      <c r="D179" s="204"/>
      <c r="E179" s="204"/>
      <c r="F179" s="177"/>
      <c r="G179" s="177"/>
      <c r="H179" s="177"/>
      <c r="I179" s="146"/>
      <c r="J179" s="147"/>
      <c r="L179" s="65"/>
      <c r="M179" s="66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</row>
    <row r="180" spans="2:27" s="64" customFormat="1" ht="40.5" customHeight="1" thickTop="1" thickBot="1" x14ac:dyDescent="0.3">
      <c r="B180" s="177"/>
      <c r="C180" s="177"/>
      <c r="D180" s="204"/>
      <c r="E180" s="204"/>
      <c r="F180" s="177"/>
      <c r="G180" s="177"/>
      <c r="H180" s="177"/>
      <c r="I180" s="146"/>
      <c r="J180" s="147"/>
      <c r="L180" s="65"/>
      <c r="M180" s="66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</row>
    <row r="181" spans="2:27" s="64" customFormat="1" ht="40.5" customHeight="1" thickTop="1" thickBot="1" x14ac:dyDescent="0.3">
      <c r="B181" s="177"/>
      <c r="C181" s="177"/>
      <c r="D181" s="204"/>
      <c r="E181" s="204"/>
      <c r="F181" s="177"/>
      <c r="G181" s="177"/>
      <c r="H181" s="177"/>
      <c r="I181" s="146"/>
      <c r="J181" s="147"/>
      <c r="L181" s="65"/>
      <c r="M181" s="66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</row>
    <row r="182" spans="2:27" s="64" customFormat="1" ht="40.5" customHeight="1" thickTop="1" thickBot="1" x14ac:dyDescent="0.3">
      <c r="B182" s="177"/>
      <c r="C182" s="177"/>
      <c r="D182" s="204"/>
      <c r="E182" s="204"/>
      <c r="F182" s="177"/>
      <c r="G182" s="177"/>
      <c r="H182" s="177"/>
      <c r="I182" s="146"/>
      <c r="J182" s="147"/>
      <c r="L182" s="65"/>
      <c r="M182" s="66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</row>
    <row r="183" spans="2:27" s="64" customFormat="1" ht="40.5" customHeight="1" thickTop="1" thickBot="1" x14ac:dyDescent="0.3">
      <c r="B183" s="177"/>
      <c r="C183" s="177"/>
      <c r="D183" s="204"/>
      <c r="E183" s="204"/>
      <c r="F183" s="177"/>
      <c r="G183" s="177"/>
      <c r="H183" s="177"/>
      <c r="I183" s="146"/>
      <c r="J183" s="147"/>
      <c r="L183" s="65"/>
      <c r="M183" s="66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</row>
    <row r="184" spans="2:27" s="64" customFormat="1" ht="40.5" customHeight="1" thickTop="1" thickBot="1" x14ac:dyDescent="0.3">
      <c r="B184" s="177"/>
      <c r="C184" s="177"/>
      <c r="D184" s="204"/>
      <c r="E184" s="204"/>
      <c r="F184" s="177"/>
      <c r="G184" s="177"/>
      <c r="H184" s="177"/>
      <c r="I184" s="146"/>
      <c r="J184" s="147"/>
      <c r="L184" s="65"/>
      <c r="M184" s="66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</row>
    <row r="185" spans="2:27" s="64" customFormat="1" ht="15.75" thickTop="1" x14ac:dyDescent="0.25">
      <c r="D185" s="67"/>
      <c r="E185" s="68"/>
      <c r="F185" s="69"/>
      <c r="H185" s="67"/>
      <c r="I185" s="70"/>
      <c r="J185" s="71"/>
      <c r="L185" s="65"/>
      <c r="M185" s="66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</row>
    <row r="186" spans="2:27" s="64" customFormat="1" ht="15" x14ac:dyDescent="0.25">
      <c r="D186" s="67"/>
      <c r="E186" s="68"/>
      <c r="F186" s="69"/>
      <c r="H186" s="67"/>
      <c r="I186" s="70"/>
      <c r="J186" s="71"/>
      <c r="L186" s="65"/>
      <c r="M186" s="66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</row>
    <row r="187" spans="2:27" s="64" customFormat="1" ht="43.5" customHeight="1" thickBot="1" x14ac:dyDescent="0.3">
      <c r="B187" s="164" t="s">
        <v>101</v>
      </c>
      <c r="C187" s="164"/>
      <c r="D187" s="164"/>
      <c r="E187" s="164"/>
      <c r="F187" s="164"/>
      <c r="G187" s="164"/>
      <c r="H187" s="164"/>
      <c r="I187" s="164"/>
      <c r="J187" s="164"/>
      <c r="L187" s="65"/>
      <c r="M187" s="66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</row>
    <row r="188" spans="2:27" s="64" customFormat="1" ht="133.5" customHeight="1" thickTop="1" thickBot="1" x14ac:dyDescent="0.3">
      <c r="B188" s="205"/>
      <c r="C188" s="206"/>
      <c r="D188" s="206"/>
      <c r="E188" s="206"/>
      <c r="F188" s="206"/>
      <c r="G188" s="206"/>
      <c r="H188" s="206"/>
      <c r="I188" s="206"/>
      <c r="J188" s="207"/>
      <c r="L188" s="65"/>
      <c r="M188" s="66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</row>
    <row r="189" spans="2:27" s="64" customFormat="1" ht="15.75" thickTop="1" x14ac:dyDescent="0.25">
      <c r="D189" s="67"/>
      <c r="E189" s="68"/>
      <c r="F189" s="69"/>
      <c r="H189" s="67"/>
      <c r="I189" s="70"/>
      <c r="J189" s="71"/>
      <c r="L189" s="65"/>
      <c r="M189" s="66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</row>
    <row r="190" spans="2:27" s="64" customFormat="1" ht="15" x14ac:dyDescent="0.25">
      <c r="D190" s="67"/>
      <c r="E190" s="68"/>
      <c r="F190" s="69"/>
      <c r="H190" s="67"/>
      <c r="I190" s="70"/>
      <c r="J190" s="71"/>
      <c r="L190" s="65"/>
      <c r="M190" s="66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</row>
    <row r="191" spans="2:27" s="64" customFormat="1" ht="15" x14ac:dyDescent="0.25">
      <c r="D191" s="67"/>
      <c r="E191" s="68"/>
      <c r="F191" s="69"/>
      <c r="H191" s="67"/>
      <c r="I191" s="70"/>
      <c r="J191" s="71"/>
      <c r="L191" s="65"/>
      <c r="M191" s="66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</row>
    <row r="192" spans="2:27" s="64" customFormat="1" ht="43.5" customHeight="1" thickBot="1" x14ac:dyDescent="0.3">
      <c r="B192" s="164" t="s">
        <v>82</v>
      </c>
      <c r="C192" s="164"/>
      <c r="D192" s="164"/>
      <c r="E192" s="164"/>
      <c r="F192" s="164"/>
      <c r="G192" s="164"/>
      <c r="H192" s="164"/>
      <c r="I192" s="164"/>
      <c r="J192" s="164"/>
      <c r="L192" s="65"/>
      <c r="M192" s="66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</row>
    <row r="193" spans="2:27" s="64" customFormat="1" ht="47.25" customHeight="1" thickTop="1" x14ac:dyDescent="0.25">
      <c r="B193" s="208" t="s">
        <v>83</v>
      </c>
      <c r="C193" s="209"/>
      <c r="D193" s="209"/>
      <c r="E193" s="209"/>
      <c r="F193" s="209"/>
      <c r="G193" s="209"/>
      <c r="H193" s="209"/>
      <c r="I193" s="209"/>
      <c r="J193" s="210"/>
      <c r="L193" s="65"/>
      <c r="M193" s="66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</row>
    <row r="194" spans="2:27" s="64" customFormat="1" ht="15" x14ac:dyDescent="0.25">
      <c r="B194" s="74"/>
      <c r="C194" s="75"/>
      <c r="D194" s="76"/>
      <c r="E194" s="77"/>
      <c r="F194" s="78"/>
      <c r="G194" s="75"/>
      <c r="H194" s="76"/>
      <c r="I194" s="79"/>
      <c r="J194" s="80"/>
      <c r="L194" s="65"/>
      <c r="M194" s="66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</row>
    <row r="195" spans="2:27" s="64" customFormat="1" ht="30" customHeight="1" x14ac:dyDescent="0.25">
      <c r="B195" s="89" t="s">
        <v>74</v>
      </c>
      <c r="C195" s="173"/>
      <c r="D195" s="174"/>
      <c r="E195" s="175"/>
      <c r="F195" s="76"/>
      <c r="G195" s="76"/>
      <c r="H195" s="76"/>
      <c r="I195" s="79"/>
      <c r="J195" s="80"/>
      <c r="L195" s="65"/>
      <c r="M195" s="66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</row>
    <row r="196" spans="2:27" s="64" customFormat="1" ht="15" x14ac:dyDescent="0.25">
      <c r="B196" s="89"/>
      <c r="C196" s="75"/>
      <c r="D196" s="76"/>
      <c r="E196" s="77"/>
      <c r="F196" s="78"/>
      <c r="G196" s="75"/>
      <c r="H196" s="76"/>
      <c r="I196" s="79"/>
      <c r="J196" s="80"/>
      <c r="L196" s="65"/>
      <c r="M196" s="66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</row>
    <row r="197" spans="2:27" s="64" customFormat="1" ht="30" customHeight="1" x14ac:dyDescent="0.25">
      <c r="B197" s="89" t="s">
        <v>75</v>
      </c>
      <c r="C197" s="212"/>
      <c r="D197" s="213"/>
      <c r="E197" s="213"/>
      <c r="F197" s="213"/>
      <c r="G197" s="213"/>
      <c r="H197" s="214"/>
      <c r="I197" s="79"/>
      <c r="J197" s="80"/>
      <c r="L197" s="65"/>
      <c r="M197" s="66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</row>
    <row r="198" spans="2:27" s="64" customFormat="1" ht="9.75" customHeight="1" x14ac:dyDescent="0.25">
      <c r="B198" s="74"/>
      <c r="C198" s="75"/>
      <c r="D198" s="76"/>
      <c r="E198" s="77"/>
      <c r="F198" s="78"/>
      <c r="G198" s="75"/>
      <c r="H198" s="76"/>
      <c r="I198" s="79"/>
      <c r="J198" s="80"/>
      <c r="L198" s="65"/>
      <c r="M198" s="66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</row>
    <row r="199" spans="2:27" s="64" customFormat="1" ht="15" x14ac:dyDescent="0.25">
      <c r="B199" s="74"/>
      <c r="C199" s="221" t="s">
        <v>76</v>
      </c>
      <c r="D199" s="221"/>
      <c r="E199" s="221"/>
      <c r="F199" s="78"/>
      <c r="G199" s="75"/>
      <c r="H199" s="76"/>
      <c r="I199" s="79"/>
      <c r="J199" s="80"/>
      <c r="L199" s="65"/>
      <c r="M199" s="66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</row>
    <row r="200" spans="2:27" s="64" customFormat="1" ht="9" customHeight="1" thickBot="1" x14ac:dyDescent="0.3">
      <c r="B200" s="82"/>
      <c r="C200" s="83"/>
      <c r="D200" s="84"/>
      <c r="E200" s="85"/>
      <c r="F200" s="86"/>
      <c r="G200" s="83"/>
      <c r="H200" s="84"/>
      <c r="I200" s="87"/>
      <c r="J200" s="88"/>
      <c r="L200" s="65"/>
      <c r="M200" s="66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</row>
    <row r="201" spans="2:27" s="64" customFormat="1" ht="15.75" thickTop="1" x14ac:dyDescent="0.25">
      <c r="D201" s="67"/>
      <c r="E201" s="68"/>
      <c r="F201" s="69"/>
      <c r="H201" s="67"/>
      <c r="I201" s="70"/>
      <c r="J201" s="71"/>
      <c r="L201" s="65"/>
      <c r="M201" s="66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</row>
    <row r="202" spans="2:27" s="64" customFormat="1" ht="15" x14ac:dyDescent="0.25">
      <c r="D202" s="67"/>
      <c r="E202" s="68"/>
      <c r="F202" s="69"/>
      <c r="H202" s="67"/>
      <c r="I202" s="70"/>
      <c r="J202" s="71"/>
      <c r="L202" s="65"/>
      <c r="M202" s="66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</row>
    <row r="203" spans="2:27" s="64" customFormat="1" ht="15" x14ac:dyDescent="0.25">
      <c r="D203" s="67"/>
      <c r="E203" s="68"/>
      <c r="F203" s="69"/>
      <c r="H203" s="67"/>
      <c r="I203" s="70"/>
      <c r="J203" s="71"/>
      <c r="L203" s="65"/>
      <c r="M203" s="66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</row>
    <row r="204" spans="2:27" s="64" customFormat="1" ht="16.5" customHeight="1" x14ac:dyDescent="0.25">
      <c r="D204" s="67"/>
      <c r="E204" s="68"/>
      <c r="F204" s="69"/>
      <c r="H204" s="67"/>
      <c r="I204" s="70"/>
      <c r="J204" s="71"/>
      <c r="L204" s="65"/>
      <c r="M204" s="66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</row>
    <row r="205" spans="2:27" s="64" customFormat="1" ht="15" x14ac:dyDescent="0.25">
      <c r="D205" s="67"/>
      <c r="E205" s="68"/>
      <c r="F205" s="69"/>
      <c r="H205" s="67"/>
      <c r="I205" s="70"/>
      <c r="J205" s="71"/>
      <c r="L205" s="65"/>
      <c r="M205" s="66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</row>
    <row r="206" spans="2:27" s="64" customFormat="1" ht="32.25" customHeight="1" x14ac:dyDescent="0.25">
      <c r="B206" s="164" t="s">
        <v>84</v>
      </c>
      <c r="C206" s="164"/>
      <c r="D206" s="164"/>
      <c r="E206" s="164"/>
      <c r="F206" s="164"/>
      <c r="G206" s="164"/>
      <c r="H206" s="164"/>
      <c r="I206" s="164"/>
      <c r="J206" s="164"/>
      <c r="L206" s="65"/>
      <c r="M206" s="66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</row>
    <row r="207" spans="2:27" s="64" customFormat="1" ht="15" x14ac:dyDescent="0.25">
      <c r="D207" s="67"/>
      <c r="E207" s="68"/>
      <c r="F207" s="69"/>
      <c r="H207" s="67"/>
      <c r="I207" s="70"/>
      <c r="J207" s="71"/>
      <c r="L207" s="65"/>
      <c r="M207" s="66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</row>
    <row r="208" spans="2:27" s="64" customFormat="1" ht="15" customHeight="1" x14ac:dyDescent="0.25">
      <c r="B208" s="203" t="s">
        <v>88</v>
      </c>
      <c r="C208" s="203"/>
      <c r="F208" s="69"/>
      <c r="H208" s="67"/>
      <c r="I208" s="70"/>
      <c r="J208" s="71"/>
      <c r="L208" s="65"/>
      <c r="M208" s="66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</row>
    <row r="209" spans="2:27" s="64" customFormat="1" ht="15" x14ac:dyDescent="0.25">
      <c r="D209" s="67"/>
      <c r="E209" s="68"/>
      <c r="F209" s="69"/>
      <c r="H209" s="67"/>
      <c r="I209" s="70"/>
      <c r="J209" s="71"/>
      <c r="L209" s="65"/>
      <c r="M209" s="66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</row>
    <row r="210" spans="2:27" s="64" customFormat="1" ht="35.25" customHeight="1" x14ac:dyDescent="0.25">
      <c r="B210" s="220" t="s">
        <v>86</v>
      </c>
      <c r="C210" s="220"/>
      <c r="D210" s="220"/>
      <c r="E210" s="220"/>
      <c r="F210" s="220"/>
      <c r="G210" s="220"/>
      <c r="H210" s="220"/>
      <c r="I210" s="220"/>
      <c r="J210" s="220"/>
      <c r="L210" s="65"/>
      <c r="M210" s="66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</row>
    <row r="211" spans="2:27" s="64" customFormat="1" ht="39" customHeight="1" x14ac:dyDescent="0.25">
      <c r="B211" s="220" t="s">
        <v>87</v>
      </c>
      <c r="C211" s="220"/>
      <c r="D211" s="220"/>
      <c r="E211" s="220"/>
      <c r="F211" s="220"/>
      <c r="G211" s="220"/>
      <c r="H211" s="220"/>
      <c r="I211" s="220"/>
      <c r="J211" s="220"/>
      <c r="L211" s="65"/>
      <c r="M211" s="66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</row>
    <row r="212" spans="2:27" s="64" customFormat="1" ht="46.5" customHeight="1" x14ac:dyDescent="0.25">
      <c r="B212" s="220" t="s">
        <v>85</v>
      </c>
      <c r="C212" s="220"/>
      <c r="D212" s="220"/>
      <c r="E212" s="220"/>
      <c r="F212" s="220"/>
      <c r="G212" s="220"/>
      <c r="H212" s="220"/>
      <c r="I212" s="220"/>
      <c r="J212" s="220"/>
      <c r="L212" s="65"/>
      <c r="M212" s="66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</row>
    <row r="213" spans="2:27" s="64" customFormat="1" ht="50.25" customHeight="1" x14ac:dyDescent="0.25">
      <c r="B213" s="220" t="s">
        <v>89</v>
      </c>
      <c r="C213" s="220"/>
      <c r="D213" s="220"/>
      <c r="E213" s="220"/>
      <c r="F213" s="220"/>
      <c r="G213" s="220"/>
      <c r="H213" s="220"/>
      <c r="I213" s="220"/>
      <c r="J213" s="220"/>
      <c r="L213" s="65"/>
      <c r="M213" s="66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</row>
    <row r="214" spans="2:27" s="64" customFormat="1" ht="22.5" customHeight="1" x14ac:dyDescent="0.25">
      <c r="B214" s="220" t="s">
        <v>90</v>
      </c>
      <c r="C214" s="220"/>
      <c r="D214" s="220"/>
      <c r="E214" s="220"/>
      <c r="F214" s="220"/>
      <c r="G214" s="220"/>
      <c r="H214" s="220"/>
      <c r="I214" s="220"/>
      <c r="J214" s="220"/>
      <c r="L214" s="65"/>
      <c r="M214" s="66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</row>
    <row r="215" spans="2:27" s="64" customFormat="1" ht="38.25" customHeight="1" x14ac:dyDescent="0.25">
      <c r="B215" s="220" t="s">
        <v>91</v>
      </c>
      <c r="C215" s="220"/>
      <c r="D215" s="220"/>
      <c r="E215" s="220"/>
      <c r="F215" s="220"/>
      <c r="G215" s="220"/>
      <c r="H215" s="220"/>
      <c r="I215" s="220"/>
      <c r="J215" s="220"/>
      <c r="L215" s="65"/>
      <c r="M215" s="66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</row>
    <row r="216" spans="2:27" s="64" customFormat="1" ht="15" x14ac:dyDescent="0.25">
      <c r="D216" s="67"/>
      <c r="E216" s="68"/>
      <c r="F216" s="69"/>
      <c r="H216" s="67"/>
      <c r="I216" s="70"/>
      <c r="J216" s="71"/>
      <c r="L216" s="65"/>
      <c r="M216" s="66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</row>
    <row r="217" spans="2:27" s="64" customFormat="1" ht="15" x14ac:dyDescent="0.25">
      <c r="D217" s="67"/>
      <c r="E217" s="68"/>
      <c r="F217" s="69"/>
      <c r="H217" s="67"/>
      <c r="I217" s="70"/>
      <c r="J217" s="71"/>
      <c r="L217" s="65"/>
      <c r="M217" s="66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</row>
    <row r="218" spans="2:27" s="64" customFormat="1" ht="30" customHeight="1" x14ac:dyDescent="0.25">
      <c r="B218" s="142"/>
      <c r="C218" s="143"/>
      <c r="D218" s="144"/>
      <c r="E218" s="68"/>
      <c r="F218" s="215"/>
      <c r="G218" s="216"/>
      <c r="H218" s="217"/>
      <c r="I218" s="70"/>
      <c r="J218" s="71"/>
      <c r="L218" s="65"/>
      <c r="M218" s="66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</row>
    <row r="219" spans="2:27" s="64" customFormat="1" ht="15" x14ac:dyDescent="0.25">
      <c r="B219" s="218" t="s">
        <v>92</v>
      </c>
      <c r="C219" s="218"/>
      <c r="D219" s="218"/>
      <c r="E219" s="68"/>
      <c r="F219" s="218" t="s">
        <v>93</v>
      </c>
      <c r="G219" s="218"/>
      <c r="H219" s="218"/>
      <c r="I219" s="70"/>
      <c r="J219" s="71"/>
      <c r="L219" s="65"/>
      <c r="M219" s="66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</row>
    <row r="220" spans="2:27" s="64" customFormat="1" ht="15" x14ac:dyDescent="0.25">
      <c r="D220" s="67"/>
      <c r="E220" s="68"/>
      <c r="F220" s="69"/>
      <c r="H220" s="67"/>
      <c r="I220" s="70"/>
      <c r="J220" s="71"/>
      <c r="L220" s="65"/>
      <c r="M220" s="66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</row>
    <row r="221" spans="2:27" s="64" customFormat="1" ht="15" x14ac:dyDescent="0.25">
      <c r="D221" s="67"/>
      <c r="E221" s="68"/>
      <c r="F221" s="69"/>
      <c r="H221" s="67"/>
      <c r="I221" s="70"/>
      <c r="J221" s="71"/>
      <c r="L221" s="65"/>
      <c r="M221" s="66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</row>
    <row r="222" spans="2:27" s="64" customFormat="1" ht="46.5" customHeight="1" x14ac:dyDescent="0.25">
      <c r="B222" s="142"/>
      <c r="C222" s="143"/>
      <c r="D222" s="144"/>
      <c r="E222" s="68"/>
      <c r="F222" s="142"/>
      <c r="G222" s="143"/>
      <c r="H222" s="144"/>
      <c r="I222" s="70"/>
      <c r="J222" s="71"/>
      <c r="L222" s="65"/>
      <c r="M222" s="66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</row>
    <row r="223" spans="2:27" s="64" customFormat="1" ht="15" customHeight="1" x14ac:dyDescent="0.25">
      <c r="B223" s="141" t="s">
        <v>94</v>
      </c>
      <c r="C223" s="141"/>
      <c r="D223" s="141"/>
      <c r="E223" s="68"/>
      <c r="F223" s="145" t="s">
        <v>95</v>
      </c>
      <c r="G223" s="145"/>
      <c r="H223" s="145"/>
      <c r="I223" s="70"/>
      <c r="J223" s="71"/>
      <c r="L223" s="65"/>
      <c r="M223" s="66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</row>
    <row r="224" spans="2:27" s="64" customFormat="1" ht="15" x14ac:dyDescent="0.25">
      <c r="D224" s="67"/>
      <c r="E224" s="68"/>
      <c r="F224" s="69"/>
      <c r="H224" s="67"/>
      <c r="I224" s="70"/>
      <c r="J224" s="71"/>
      <c r="L224" s="65"/>
      <c r="M224" s="66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</row>
    <row r="225" spans="2:27" s="64" customFormat="1" ht="15" x14ac:dyDescent="0.25">
      <c r="D225" s="67"/>
      <c r="E225" s="68"/>
      <c r="F225" s="69"/>
      <c r="H225" s="67"/>
      <c r="I225" s="70"/>
      <c r="J225" s="71"/>
      <c r="L225" s="65"/>
      <c r="M225" s="66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</row>
    <row r="226" spans="2:27" s="64" customFormat="1" ht="15" x14ac:dyDescent="0.25">
      <c r="D226" s="67"/>
      <c r="E226" s="68"/>
      <c r="F226" s="69"/>
      <c r="H226" s="67"/>
      <c r="I226" s="70"/>
      <c r="J226" s="71"/>
      <c r="L226" s="65"/>
      <c r="M226" s="66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</row>
    <row r="227" spans="2:27" s="64" customFormat="1" ht="23.25" customHeight="1" x14ac:dyDescent="0.25">
      <c r="B227" s="219" t="s">
        <v>96</v>
      </c>
      <c r="C227" s="219"/>
      <c r="D227" s="219"/>
      <c r="E227" s="219"/>
      <c r="F227" s="219"/>
      <c r="G227" s="219"/>
      <c r="H227" s="219"/>
      <c r="I227" s="219"/>
      <c r="J227" s="219"/>
      <c r="L227" s="65"/>
      <c r="M227" s="66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</row>
    <row r="228" spans="2:27" s="64" customFormat="1" ht="15" x14ac:dyDescent="0.25">
      <c r="D228" s="67"/>
      <c r="E228" s="68"/>
      <c r="F228" s="69"/>
      <c r="H228" s="67"/>
      <c r="I228" s="70"/>
      <c r="J228" s="71"/>
      <c r="L228" s="65"/>
      <c r="M228" s="66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</row>
    <row r="229" spans="2:27" s="64" customFormat="1" ht="46.5" customHeight="1" x14ac:dyDescent="0.25">
      <c r="B229" s="142"/>
      <c r="C229" s="143"/>
      <c r="D229" s="144"/>
      <c r="E229" s="68"/>
      <c r="F229" s="142"/>
      <c r="G229" s="143"/>
      <c r="H229" s="144"/>
      <c r="I229" s="96"/>
      <c r="J229" s="71"/>
      <c r="L229" s="65"/>
      <c r="M229" s="66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</row>
    <row r="230" spans="2:27" s="64" customFormat="1" ht="15" customHeight="1" x14ac:dyDescent="0.25">
      <c r="B230" s="141" t="s">
        <v>94</v>
      </c>
      <c r="C230" s="141"/>
      <c r="D230" s="141"/>
      <c r="E230" s="68"/>
      <c r="F230" s="145" t="s">
        <v>95</v>
      </c>
      <c r="G230" s="145"/>
      <c r="H230" s="145"/>
      <c r="I230" s="97"/>
      <c r="J230" s="71"/>
      <c r="L230" s="65"/>
      <c r="M230" s="66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</row>
    <row r="231" spans="2:27" s="64" customFormat="1" ht="15" x14ac:dyDescent="0.25">
      <c r="D231" s="67"/>
      <c r="E231" s="68"/>
      <c r="F231" s="69"/>
      <c r="H231" s="67"/>
      <c r="I231" s="70"/>
      <c r="J231" s="71"/>
      <c r="L231" s="65"/>
      <c r="M231" s="66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</row>
    <row r="232" spans="2:27" s="64" customFormat="1" ht="15" x14ac:dyDescent="0.25">
      <c r="D232" s="67"/>
      <c r="E232" s="68"/>
      <c r="F232" s="69"/>
      <c r="H232" s="67"/>
      <c r="I232" s="70"/>
      <c r="J232" s="71"/>
      <c r="L232" s="65"/>
      <c r="M232" s="66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</row>
    <row r="233" spans="2:27" s="64" customFormat="1" ht="46.5" customHeight="1" x14ac:dyDescent="0.25">
      <c r="B233" s="142"/>
      <c r="C233" s="143"/>
      <c r="D233" s="144"/>
      <c r="E233" s="68"/>
      <c r="F233" s="142"/>
      <c r="G233" s="143"/>
      <c r="H233" s="144"/>
      <c r="I233" s="96"/>
      <c r="J233" s="71"/>
      <c r="L233" s="65"/>
      <c r="M233" s="66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</row>
    <row r="234" spans="2:27" s="64" customFormat="1" ht="15" customHeight="1" x14ac:dyDescent="0.25">
      <c r="B234" s="141" t="s">
        <v>94</v>
      </c>
      <c r="C234" s="141"/>
      <c r="D234" s="141"/>
      <c r="E234" s="68"/>
      <c r="F234" s="145" t="s">
        <v>95</v>
      </c>
      <c r="G234" s="145"/>
      <c r="H234" s="145"/>
      <c r="I234" s="97"/>
      <c r="J234" s="71"/>
      <c r="L234" s="65"/>
      <c r="M234" s="66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</row>
    <row r="235" spans="2:27" s="64" customFormat="1" ht="15" x14ac:dyDescent="0.25">
      <c r="D235" s="67"/>
      <c r="E235" s="68"/>
      <c r="F235" s="69"/>
      <c r="H235" s="67"/>
      <c r="I235" s="70"/>
      <c r="J235" s="71"/>
      <c r="L235" s="65"/>
      <c r="M235" s="66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</row>
    <row r="236" spans="2:27" s="64" customFormat="1" ht="15" x14ac:dyDescent="0.25">
      <c r="D236" s="67"/>
      <c r="E236" s="68"/>
      <c r="F236" s="69"/>
      <c r="H236" s="67"/>
      <c r="I236" s="70"/>
      <c r="J236" s="71"/>
      <c r="L236" s="65"/>
      <c r="M236" s="66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</row>
    <row r="237" spans="2:27" s="64" customFormat="1" ht="46.5" customHeight="1" x14ac:dyDescent="0.25">
      <c r="B237" s="142"/>
      <c r="C237" s="143"/>
      <c r="D237" s="144"/>
      <c r="E237" s="68"/>
      <c r="F237" s="142"/>
      <c r="G237" s="143"/>
      <c r="H237" s="144"/>
      <c r="I237" s="70"/>
      <c r="J237" s="71"/>
      <c r="L237" s="65"/>
      <c r="M237" s="66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</row>
    <row r="238" spans="2:27" s="64" customFormat="1" ht="15" customHeight="1" x14ac:dyDescent="0.25">
      <c r="B238" s="141" t="s">
        <v>94</v>
      </c>
      <c r="C238" s="141"/>
      <c r="D238" s="141"/>
      <c r="E238" s="68"/>
      <c r="F238" s="145" t="s">
        <v>95</v>
      </c>
      <c r="G238" s="145"/>
      <c r="H238" s="145"/>
      <c r="I238" s="97"/>
      <c r="J238" s="71"/>
      <c r="L238" s="65"/>
      <c r="M238" s="66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</row>
    <row r="239" spans="2:27" s="64" customFormat="1" ht="15" x14ac:dyDescent="0.25">
      <c r="D239" s="67"/>
      <c r="E239" s="68"/>
      <c r="F239" s="69"/>
      <c r="H239" s="67"/>
      <c r="I239" s="70"/>
      <c r="J239" s="71"/>
      <c r="L239" s="65"/>
      <c r="M239" s="66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</row>
    <row r="240" spans="2:27" s="64" customFormat="1" ht="15" x14ac:dyDescent="0.25">
      <c r="D240" s="67"/>
      <c r="E240" s="68"/>
      <c r="F240" s="69"/>
      <c r="H240" s="67"/>
      <c r="I240" s="70"/>
      <c r="J240" s="71"/>
      <c r="L240" s="65"/>
      <c r="M240" s="66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</row>
    <row r="241" spans="2:27" s="64" customFormat="1" ht="46.5" customHeight="1" x14ac:dyDescent="0.25">
      <c r="B241" s="142"/>
      <c r="C241" s="143"/>
      <c r="D241" s="144"/>
      <c r="E241" s="68"/>
      <c r="F241" s="142"/>
      <c r="G241" s="143"/>
      <c r="H241" s="144"/>
      <c r="I241" s="96"/>
      <c r="J241" s="71"/>
      <c r="L241" s="65"/>
      <c r="M241" s="66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</row>
    <row r="242" spans="2:27" s="64" customFormat="1" ht="15" customHeight="1" x14ac:dyDescent="0.25">
      <c r="B242" s="141" t="s">
        <v>94</v>
      </c>
      <c r="C242" s="141"/>
      <c r="D242" s="141"/>
      <c r="E242" s="68"/>
      <c r="F242" s="145" t="s">
        <v>95</v>
      </c>
      <c r="G242" s="145"/>
      <c r="H242" s="145"/>
      <c r="I242" s="97"/>
      <c r="J242" s="71"/>
      <c r="L242" s="65"/>
      <c r="M242" s="66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</row>
    <row r="243" spans="2:27" s="64" customFormat="1" ht="15" x14ac:dyDescent="0.25">
      <c r="D243" s="67"/>
      <c r="E243" s="68"/>
      <c r="F243" s="69"/>
      <c r="H243" s="67"/>
      <c r="I243" s="70"/>
      <c r="J243" s="71"/>
      <c r="L243" s="65"/>
      <c r="M243" s="66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</row>
    <row r="244" spans="2:27" s="64" customFormat="1" ht="15" x14ac:dyDescent="0.25">
      <c r="D244" s="67"/>
      <c r="E244" s="68"/>
      <c r="F244" s="69"/>
      <c r="H244" s="67"/>
      <c r="I244" s="70"/>
      <c r="J244" s="71"/>
      <c r="L244" s="65"/>
      <c r="M244" s="66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</row>
    <row r="245" spans="2:27" s="64" customFormat="1" ht="15" x14ac:dyDescent="0.25">
      <c r="D245" s="67"/>
      <c r="E245" s="68"/>
      <c r="F245" s="69"/>
      <c r="H245" s="67"/>
      <c r="I245" s="70"/>
      <c r="J245" s="71"/>
      <c r="L245" s="65"/>
      <c r="M245" s="66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</row>
    <row r="246" spans="2:27" s="64" customFormat="1" ht="15" hidden="1" x14ac:dyDescent="0.25">
      <c r="D246" s="67"/>
      <c r="E246" s="68"/>
      <c r="F246" s="69"/>
      <c r="H246" s="67"/>
      <c r="I246" s="70"/>
      <c r="J246" s="71"/>
      <c r="L246" s="65"/>
      <c r="M246" s="66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</row>
    <row r="247" spans="2:27" s="64" customFormat="1" ht="15" hidden="1" x14ac:dyDescent="0.25">
      <c r="D247" s="67"/>
      <c r="E247" s="68"/>
      <c r="F247" s="69"/>
      <c r="H247" s="67"/>
      <c r="I247" s="70"/>
      <c r="J247" s="71"/>
      <c r="L247" s="65"/>
      <c r="M247" s="66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</row>
    <row r="248" spans="2:27" s="64" customFormat="1" ht="15" hidden="1" x14ac:dyDescent="0.25">
      <c r="D248" s="67"/>
      <c r="E248" s="68"/>
      <c r="F248" s="69"/>
      <c r="H248" s="67"/>
      <c r="I248" s="70"/>
      <c r="J248" s="71"/>
      <c r="L248" s="65"/>
      <c r="M248" s="66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</row>
  </sheetData>
  <sheetProtection password="F289" sheet="1" objects="1" scenarios="1" selectLockedCells="1"/>
  <mergeCells count="108">
    <mergeCell ref="F223:H223"/>
    <mergeCell ref="C97:E97"/>
    <mergeCell ref="C197:H197"/>
    <mergeCell ref="F218:H218"/>
    <mergeCell ref="F222:H222"/>
    <mergeCell ref="F219:H219"/>
    <mergeCell ref="B219:D219"/>
    <mergeCell ref="B241:D241"/>
    <mergeCell ref="B233:D233"/>
    <mergeCell ref="B237:D237"/>
    <mergeCell ref="B227:J227"/>
    <mergeCell ref="B229:D229"/>
    <mergeCell ref="B215:J215"/>
    <mergeCell ref="B218:D218"/>
    <mergeCell ref="B222:D222"/>
    <mergeCell ref="B210:J210"/>
    <mergeCell ref="B211:J211"/>
    <mergeCell ref="B212:J212"/>
    <mergeCell ref="B213:J213"/>
    <mergeCell ref="B214:J214"/>
    <mergeCell ref="C199:E199"/>
    <mergeCell ref="B206:J206"/>
    <mergeCell ref="B208:C208"/>
    <mergeCell ref="B223:D223"/>
    <mergeCell ref="B187:J187"/>
    <mergeCell ref="B188:J188"/>
    <mergeCell ref="B192:J192"/>
    <mergeCell ref="B193:J193"/>
    <mergeCell ref="C195:E195"/>
    <mergeCell ref="B183:C183"/>
    <mergeCell ref="D183:E183"/>
    <mergeCell ref="F183:H183"/>
    <mergeCell ref="I183:J183"/>
    <mergeCell ref="B184:C184"/>
    <mergeCell ref="D184:E184"/>
    <mergeCell ref="F184:H184"/>
    <mergeCell ref="I184:J184"/>
    <mergeCell ref="D181:E181"/>
    <mergeCell ref="F181:H181"/>
    <mergeCell ref="B182:C182"/>
    <mergeCell ref="D182:E182"/>
    <mergeCell ref="F182:H182"/>
    <mergeCell ref="B179:C179"/>
    <mergeCell ref="D179:E179"/>
    <mergeCell ref="F179:H179"/>
    <mergeCell ref="B180:C180"/>
    <mergeCell ref="D180:E180"/>
    <mergeCell ref="F180:H180"/>
    <mergeCell ref="B2:J2"/>
    <mergeCell ref="B28:J28"/>
    <mergeCell ref="B29:J29"/>
    <mergeCell ref="B30:J30"/>
    <mergeCell ref="B113:F113"/>
    <mergeCell ref="B108:J108"/>
    <mergeCell ref="H113:J113"/>
    <mergeCell ref="E156:F156"/>
    <mergeCell ref="B156:D156"/>
    <mergeCell ref="B74:J74"/>
    <mergeCell ref="C68:J68"/>
    <mergeCell ref="B75:J75"/>
    <mergeCell ref="C77:J77"/>
    <mergeCell ref="C79:E79"/>
    <mergeCell ref="B72:F72"/>
    <mergeCell ref="B64:J64"/>
    <mergeCell ref="C70:F70"/>
    <mergeCell ref="C90:H90"/>
    <mergeCell ref="C92:E92"/>
    <mergeCell ref="B83:J83"/>
    <mergeCell ref="B84:J84"/>
    <mergeCell ref="B85:J85"/>
    <mergeCell ref="B86:J86"/>
    <mergeCell ref="B87:J87"/>
    <mergeCell ref="I182:J182"/>
    <mergeCell ref="I181:J181"/>
    <mergeCell ref="I180:J180"/>
    <mergeCell ref="I179:J179"/>
    <mergeCell ref="C40:H40"/>
    <mergeCell ref="C41:H41"/>
    <mergeCell ref="C42:H42"/>
    <mergeCell ref="C43:H43"/>
    <mergeCell ref="C48:H48"/>
    <mergeCell ref="C49:H49"/>
    <mergeCell ref="C50:H50"/>
    <mergeCell ref="C170:H170"/>
    <mergeCell ref="H79:J79"/>
    <mergeCell ref="C94:J94"/>
    <mergeCell ref="B164:J164"/>
    <mergeCell ref="B166:J166"/>
    <mergeCell ref="B176:J176"/>
    <mergeCell ref="B178:C178"/>
    <mergeCell ref="D178:E178"/>
    <mergeCell ref="F178:H178"/>
    <mergeCell ref="I178:J178"/>
    <mergeCell ref="C168:E168"/>
    <mergeCell ref="C172:E172"/>
    <mergeCell ref="B181:C181"/>
    <mergeCell ref="B238:D238"/>
    <mergeCell ref="B242:D242"/>
    <mergeCell ref="F229:H229"/>
    <mergeCell ref="F233:H233"/>
    <mergeCell ref="F237:H237"/>
    <mergeCell ref="F241:H241"/>
    <mergeCell ref="F234:H234"/>
    <mergeCell ref="F230:H230"/>
    <mergeCell ref="F238:H238"/>
    <mergeCell ref="F242:H242"/>
    <mergeCell ref="B234:D234"/>
    <mergeCell ref="B230:D230"/>
  </mergeCells>
  <pageMargins left="0.27559055118110237" right="0.27559055118110237" top="0.31496062992125984" bottom="0.27559055118110237" header="0.19685039370078741" footer="0.15748031496062992"/>
  <pageSetup paperSize="9" scale="63" fitToHeight="0" orientation="portrait" verticalDpi="0" r:id="rId1"/>
  <headerFooter>
    <oddFooter>&amp;LScheda offerta economica Lotto 1&amp;R&amp;P di &amp;N</oddFooter>
  </headerFooter>
  <rowBreaks count="4" manualBreakCount="4">
    <brk id="57" max="16383" man="1"/>
    <brk id="102" max="10" man="1"/>
    <brk id="161" max="10" man="1"/>
    <brk id="203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b3807e4c-0cec-4dbb-b84f-d5d428f05ac3</GuiIdItemRett2TempiEsiti>
    <PesoElemento xmlns="2ebd3e46-3bcc-4717-98a7-cf4247cc7ab4">0</PesoElemento>
    <GuiIdGara xmlns="http://schemas.microsoft.com/sharepoint/v3">a992ce6e-4093-45fb-bce7-097f21e6136c</GuiIdGara>
  </documentManagement>
</p:properties>
</file>

<file path=customXml/itemProps1.xml><?xml version="1.0" encoding="utf-8"?>
<ds:datastoreItem xmlns:ds="http://schemas.openxmlformats.org/officeDocument/2006/customXml" ds:itemID="{F5FE6ADF-DC4F-4338-AA3C-066541BF3991}"/>
</file>

<file path=customXml/itemProps2.xml><?xml version="1.0" encoding="utf-8"?>
<ds:datastoreItem xmlns:ds="http://schemas.openxmlformats.org/officeDocument/2006/customXml" ds:itemID="{E31E85CB-86F9-4EBE-8935-443545081EB8}"/>
</file>

<file path=customXml/itemProps3.xml><?xml version="1.0" encoding="utf-8"?>
<ds:datastoreItem xmlns:ds="http://schemas.openxmlformats.org/officeDocument/2006/customXml" ds:itemID="{66B01C29-906C-4899-9474-3796DA3D9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offerta economica LOTTO 1</vt:lpstr>
      <vt:lpstr>'offerta economica LOTTO 1'!Area_stampa</vt:lpstr>
      <vt:lpstr>'offerta economica LOTTO 1'!Titoli_stampa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Rettifica All. 4a - Offerta Economica Lotto 1</dc:title>
  <dc:creator/>
  <cp:lastModifiedBy/>
  <dcterms:created xsi:type="dcterms:W3CDTF">2006-09-16T00:00:00Z</dcterms:created>
  <dcterms:modified xsi:type="dcterms:W3CDTF">2015-11-29T23:42:01Z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