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58.xml" ContentType="application/vnd.openxmlformats-officedocument.drawingml.chart+xml"/>
  <Override PartName="/xl/charts/chart57.xml" ContentType="application/vnd.openxmlformats-officedocument.drawingml.chart+xml"/>
  <Override PartName="/xl/charts/chart56.xml" ContentType="application/vnd.openxmlformats-officedocument.drawingml.chart+xml"/>
  <Override PartName="/xl/charts/chart55.xml" ContentType="application/vnd.openxmlformats-officedocument.drawingml.chart+xml"/>
  <Override PartName="/xl/charts/chart54.xml" ContentType="application/vnd.openxmlformats-officedocument.drawingml.chart+xml"/>
  <Override PartName="/xl/drawings/drawing7.xml" ContentType="application/vnd.openxmlformats-officedocument.drawing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6.xml" ContentType="application/vnd.openxmlformats-officedocument.drawingml.chart+xml"/>
  <Override PartName="/xl/charts/chart65.xml" ContentType="application/vnd.openxmlformats-officedocument.drawingml.chart+xml"/>
  <Override PartName="/xl/charts/chart64.xml" ContentType="application/vnd.openxmlformats-officedocument.drawingml.chart+xml"/>
  <Override PartName="/xl/drawings/drawing8.xml" ContentType="application/vnd.openxmlformats-officedocument.drawing+xml"/>
  <Override PartName="/xl/charts/chart63.xml" ContentType="application/vnd.openxmlformats-officedocument.drawingml.chart+xml"/>
  <Override PartName="/xl/charts/chart62.xml" ContentType="application/vnd.openxmlformats-officedocument.drawingml.chart+xml"/>
  <Override PartName="/xl/charts/chart53.xml" ContentType="application/vnd.openxmlformats-officedocument.drawingml.chart+xml"/>
  <Override PartName="/xl/charts/chart52.xml" ContentType="application/vnd.openxmlformats-officedocument.drawingml.chart+xml"/>
  <Override PartName="/xl/charts/chart51.xml" ContentType="application/vnd.openxmlformats-officedocument.drawingml.chart+xml"/>
  <Override PartName="/xl/charts/chart43.xml" ContentType="application/vnd.openxmlformats-officedocument.drawingml.chart+xml"/>
  <Override PartName="/xl/worksheets/sheet1.xml" ContentType="application/vnd.openxmlformats-officedocument.spreadsheetml.worksheet+xml"/>
  <Override PartName="/xl/charts/chart41.xml" ContentType="application/vnd.openxmlformats-officedocument.drawingml.chart+xml"/>
  <Override PartName="/xl/charts/chart40.xml" ContentType="application/vnd.openxmlformats-officedocument.drawingml.chart+xml"/>
  <Override PartName="/xl/charts/chart39.xml" ContentType="application/vnd.openxmlformats-officedocument.drawingml.chart+xml"/>
  <Override PartName="/xl/charts/chart38.xml" ContentType="application/vnd.openxmlformats-officedocument.drawingml.chart+xml"/>
  <Override PartName="/xl/drawings/drawing6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50.xml" ContentType="application/vnd.openxmlformats-officedocument.drawingml.chart+xml"/>
  <Override PartName="/xl/charts/chart49.xml" ContentType="application/vnd.openxmlformats-officedocument.drawingml.chart+xml"/>
  <Override PartName="/xl/charts/chart48.xml" ContentType="application/vnd.openxmlformats-officedocument.drawingml.chart+xml"/>
  <Override PartName="/xl/charts/chart47.xml" ContentType="application/vnd.openxmlformats-officedocument.drawingml.chart+xml"/>
  <Override PartName="/xl/charts/chart4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73.xml" ContentType="application/vnd.openxmlformats-officedocument.drawingml.chart+xml"/>
  <Override PartName="/xl/charts/chart72.xml" ContentType="application/vnd.openxmlformats-officedocument.drawingml.chart+xml"/>
  <Override PartName="/xl/charts/chart71.xml" ContentType="application/vnd.openxmlformats-officedocument.drawingml.chart+xml"/>
  <Override PartName="/xl/charts/chart70.xml" ContentType="application/vnd.openxmlformats-officedocument.drawingml.chart+xml"/>
  <Override PartName="/xl/charts/chart37.xml" ContentType="application/vnd.openxmlformats-officedocument.drawingml.chart+xml"/>
  <Override PartName="/xl/charts/chart42.xml" ContentType="application/vnd.openxmlformats-officedocument.drawingml.chart+xml"/>
  <Override PartName="/xl/charts/chart35.xml" ContentType="application/vnd.openxmlformats-officedocument.drawingml.chart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13.xml" ContentType="application/vnd.openxmlformats-officedocument.drawingml.chart+xml"/>
  <Override PartName="/xl/charts/chart36.xml" ContentType="application/vnd.openxmlformats-officedocument.drawingml.chart+xml"/>
  <Override PartName="/xl/charts/chart11.xml" ContentType="application/vnd.openxmlformats-officedocument.drawingml.chart+xml"/>
  <Override PartName="/xl/charts/chart10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charts/chart25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23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29.xml" ContentType="application/vnd.openxmlformats-officedocument.drawingml.chart+xml"/>
  <Override PartName="/xl/charts/chart28.xml" ContentType="application/vnd.openxmlformats-officedocument.drawingml.chart+xml"/>
  <Override PartName="/xl/charts/chart27.xml" ContentType="application/vnd.openxmlformats-officedocument.drawingml.chart+xml"/>
  <Override PartName="/xl/drawings/drawing4.xml" ContentType="application/vnd.openxmlformats-officedocument.drawing+xml"/>
  <Override PartName="/xl/charts/chart26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5.xml" ContentType="application/vnd.openxmlformats-officedocument.drawing+xml"/>
  <Override PartName="/xl/charts/chart34.xml" ContentType="application/vnd.openxmlformats-officedocument.drawingml.chart+xml"/>
  <Override PartName="/xl/charts/chart21.xml" ContentType="application/vnd.openxmlformats-officedocument.drawingml.char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AAA.DOCUMENTI\00A SIS_PP\03. STEFANIA\FLUSSI PENSIONAMENTO\2022_3TRIM\OSSERVATORIO\"/>
    </mc:Choice>
  </mc:AlternateContent>
  <bookViews>
    <workbookView xWindow="-110" yWindow="-110" windowWidth="19420" windowHeight="10560" tabRatio="917"/>
  </bookViews>
  <sheets>
    <sheet name="Indice_Tavole" sheetId="8260" r:id="rId1"/>
    <sheet name="GEST_tot" sheetId="8256" r:id="rId2"/>
    <sheet name="TrimFPLD_tot" sheetId="8170" r:id="rId3"/>
    <sheet name="FPLD_tot" sheetId="16" r:id="rId4"/>
    <sheet name="TrimFPLD_conEC" sheetId="8223" r:id="rId5"/>
    <sheet name="FPLD_conEC" sheetId="8244" r:id="rId6"/>
    <sheet name="TrimCDCM" sheetId="8225" r:id="rId7"/>
    <sheet name="CDCM" sheetId="8245" r:id="rId8"/>
    <sheet name="TrimART" sheetId="8228" r:id="rId9"/>
    <sheet name="ART" sheetId="8246" r:id="rId10"/>
    <sheet name="TrimCOMM" sheetId="8232" r:id="rId11"/>
    <sheet name="COMM" sheetId="8247" r:id="rId12"/>
    <sheet name="TrimPARA" sheetId="8234" r:id="rId13"/>
    <sheet name="PARA" sheetId="8248" r:id="rId14"/>
    <sheet name="TrimGDP" sheetId="8239" r:id="rId15"/>
    <sheet name="GDP" sheetId="8249" r:id="rId16"/>
    <sheet name="TrimAS" sheetId="8214" r:id="rId17"/>
  </sheets>
  <definedNames>
    <definedName name="_xlnm.Print_Area" localSheetId="9">ART!$A$1:$M$281</definedName>
    <definedName name="_xlnm.Print_Area" localSheetId="7">CDCM!$A$1:$M$281</definedName>
    <definedName name="_xlnm.Print_Area" localSheetId="11">COMM!$A$1:$M$281</definedName>
    <definedName name="_xlnm.Print_Area" localSheetId="5">FPLD_conEC!$A$1:$M$281</definedName>
    <definedName name="_xlnm.Print_Area" localSheetId="3">FPLD_tot!$A$1:$M$281</definedName>
    <definedName name="_xlnm.Print_Area" localSheetId="15">GDP!$A$1:$M$281</definedName>
    <definedName name="_xlnm.Print_Area" localSheetId="1">GEST_tot!$A$1:$M$144</definedName>
    <definedName name="_xlnm.Print_Area" localSheetId="0">Indice_Tavole!$A$1:$G$89</definedName>
    <definedName name="_xlnm.Print_Area" localSheetId="13">PARA!$A$1:$M$281</definedName>
    <definedName name="_xlnm.Print_Area" localSheetId="8">TrimART!$A$1:$K$33</definedName>
    <definedName name="_xlnm.Print_Area" localSheetId="16">TrimAS!$A$1:$G$33</definedName>
    <definedName name="_xlnm.Print_Area" localSheetId="6">TrimCDCM!$A$1:$K$33</definedName>
    <definedName name="_xlnm.Print_Area" localSheetId="10">TrimCOMM!$A$1:$K$33</definedName>
    <definedName name="_xlnm.Print_Area" localSheetId="4">TrimFPLD_conEC!$A$1:$K$33</definedName>
    <definedName name="_xlnm.Print_Area" localSheetId="2">TrimFPLD_tot!$A$1:$K$33</definedName>
    <definedName name="_xlnm.Print_Area" localSheetId="14">TrimGDP!$A$1:$K$33</definedName>
    <definedName name="_xlnm.Print_Area" localSheetId="12">TrimPARA!$A$1:$K$33</definedName>
    <definedName name="DATI" localSheetId="1">#REF!</definedName>
    <definedName name="DATI" localSheetId="0">#REF!</definedName>
    <definedName name="DATI">#REF!</definedName>
    <definedName name="OLE_LINK6" localSheetId="0">Indice_Tavole!#REF!</definedName>
    <definedName name="OLE_LINK7" localSheetId="0">Indice_Tavole!#REF!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8214" l="1"/>
  <c r="F36" i="8214" s="1"/>
  <c r="J35" i="8239"/>
  <c r="J36" i="8239" s="1"/>
  <c r="J35" i="8234"/>
  <c r="J36" i="8234" s="1"/>
  <c r="J35" i="8232"/>
  <c r="J36" i="8232" s="1"/>
  <c r="J35" i="8228"/>
  <c r="J36" i="8228" s="1"/>
  <c r="J35" i="8225"/>
  <c r="J36" i="8225" s="1"/>
  <c r="I171" i="8249" l="1"/>
  <c r="B259" i="8249"/>
  <c r="B217" i="8249"/>
  <c r="B171" i="8249"/>
  <c r="B128" i="8249"/>
  <c r="B86" i="8249"/>
  <c r="B50" i="8249"/>
  <c r="B13" i="8249"/>
  <c r="I171" i="8248"/>
  <c r="B217" i="8248"/>
  <c r="B171" i="8248"/>
  <c r="B128" i="8248"/>
  <c r="B86" i="8248"/>
  <c r="B50" i="8248"/>
  <c r="B13" i="8248"/>
  <c r="B259" i="8248"/>
  <c r="I171" i="8247"/>
  <c r="B259" i="8247"/>
  <c r="I171" i="8246"/>
  <c r="B217" i="8246"/>
  <c r="B171" i="8246"/>
  <c r="B128" i="8246"/>
  <c r="B86" i="8246"/>
  <c r="B50" i="8246"/>
  <c r="B13" i="8246"/>
  <c r="B259" i="8246"/>
  <c r="I171" i="8245"/>
  <c r="B217" i="8245"/>
  <c r="B171" i="8245"/>
  <c r="B128" i="8245"/>
  <c r="B86" i="8245"/>
  <c r="B50" i="8245"/>
  <c r="B13" i="8245"/>
  <c r="B259" i="8245"/>
  <c r="I171" i="8244"/>
  <c r="B259" i="8244"/>
  <c r="B217" i="8244"/>
  <c r="B171" i="8244"/>
  <c r="B128" i="8244"/>
  <c r="B86" i="8244"/>
  <c r="B50" i="8244"/>
  <c r="B13" i="8244"/>
  <c r="I171" i="16"/>
  <c r="B259" i="16"/>
  <c r="B217" i="16"/>
  <c r="B171" i="16"/>
  <c r="B128" i="16"/>
  <c r="B86" i="16"/>
  <c r="B50" i="16"/>
  <c r="H125" i="8256"/>
  <c r="A125" i="8256"/>
  <c r="I67" i="8256"/>
  <c r="B67" i="8256"/>
  <c r="I10" i="8256"/>
  <c r="B25" i="8249" l="1"/>
  <c r="B25" i="8248"/>
  <c r="B25" i="8247"/>
  <c r="B25" i="8246"/>
  <c r="B25" i="8245"/>
  <c r="B25" i="8244"/>
  <c r="D266" i="8244"/>
  <c r="H269" i="8244" s="1"/>
  <c r="B273" i="8244"/>
  <c r="H254" i="8244" s="1"/>
  <c r="A135" i="8256"/>
  <c r="H135" i="8256"/>
  <c r="B273" i="16" l="1"/>
  <c r="B237" i="16"/>
  <c r="B191" i="16"/>
  <c r="B146" i="16"/>
  <c r="B102" i="16"/>
  <c r="H254" i="8249"/>
  <c r="I191" i="8249"/>
  <c r="H123" i="8249"/>
  <c r="H8" i="8249"/>
  <c r="B273" i="8249"/>
  <c r="B237" i="8249"/>
  <c r="B191" i="8249"/>
  <c r="B146" i="8249"/>
  <c r="B102" i="8249"/>
  <c r="B62" i="8249"/>
  <c r="H254" i="8248"/>
  <c r="I191" i="8248"/>
  <c r="H123" i="8248"/>
  <c r="H8" i="8248"/>
  <c r="B237" i="8248"/>
  <c r="B191" i="8248"/>
  <c r="B146" i="8248"/>
  <c r="B102" i="8248"/>
  <c r="B62" i="8248"/>
  <c r="B273" i="8248"/>
  <c r="H254" i="8247"/>
  <c r="I191" i="8247"/>
  <c r="H123" i="8247"/>
  <c r="H8" i="8247"/>
  <c r="B273" i="8247"/>
  <c r="B237" i="8247"/>
  <c r="B191" i="8247"/>
  <c r="B146" i="8247"/>
  <c r="B102" i="8247"/>
  <c r="B62" i="8247"/>
  <c r="H254" i="8246"/>
  <c r="I191" i="8246"/>
  <c r="H123" i="8246"/>
  <c r="H8" i="8246"/>
  <c r="B273" i="8246"/>
  <c r="B237" i="8246"/>
  <c r="B191" i="8246"/>
  <c r="B146" i="8246"/>
  <c r="B102" i="8246"/>
  <c r="B62" i="8246"/>
  <c r="H254" i="8245"/>
  <c r="I191" i="8245"/>
  <c r="H123" i="8245"/>
  <c r="H8" i="8245"/>
  <c r="B273" i="8245"/>
  <c r="B237" i="8245"/>
  <c r="B191" i="8245"/>
  <c r="B146" i="8245"/>
  <c r="B102" i="8245"/>
  <c r="B62" i="8245"/>
  <c r="H8" i="8244"/>
  <c r="H123" i="8244"/>
  <c r="I191" i="8244"/>
  <c r="B191" i="8244"/>
  <c r="B146" i="8244"/>
  <c r="B102" i="8244"/>
  <c r="B62" i="8244"/>
  <c r="H269" i="16"/>
  <c r="H254" i="16"/>
  <c r="I191" i="16"/>
  <c r="K181" i="16"/>
  <c r="H140" i="16"/>
  <c r="H123" i="16"/>
  <c r="H8" i="16"/>
  <c r="H22" i="16"/>
  <c r="K10" i="8256" l="1"/>
  <c r="B62" i="16" l="1"/>
  <c r="H43" i="16" l="1"/>
  <c r="A43" i="16"/>
  <c r="H6" i="16"/>
  <c r="A6" i="16"/>
  <c r="H118" i="8256"/>
  <c r="C143" i="8256" l="1"/>
  <c r="D143" i="8256" l="1"/>
  <c r="D19" i="8246"/>
  <c r="D19" i="8247"/>
  <c r="D19" i="8248"/>
  <c r="D19" i="8249"/>
  <c r="D19" i="8245"/>
  <c r="D266" i="8246"/>
  <c r="D266" i="8247"/>
  <c r="D266" i="8248"/>
  <c r="D266" i="8249"/>
  <c r="D266" i="8245"/>
  <c r="D227" i="8246"/>
  <c r="D227" i="8247"/>
  <c r="D227" i="8248"/>
  <c r="D227" i="8249"/>
  <c r="D227" i="8245"/>
  <c r="D181" i="8246"/>
  <c r="D181" i="8247"/>
  <c r="D181" i="8248"/>
  <c r="D181" i="8249"/>
  <c r="D181" i="8245"/>
  <c r="D137" i="8246"/>
  <c r="D137" i="8247"/>
  <c r="D137" i="8248"/>
  <c r="D137" i="8249"/>
  <c r="D137" i="8245"/>
  <c r="D94" i="8246"/>
  <c r="D94" i="8247"/>
  <c r="D94" i="8248"/>
  <c r="D94" i="8249"/>
  <c r="D94" i="8245"/>
  <c r="D56" i="8246"/>
  <c r="D56" i="8247"/>
  <c r="D56" i="8248"/>
  <c r="D56" i="8249"/>
  <c r="D56" i="8245"/>
  <c r="D227" i="8244"/>
  <c r="D181" i="8244"/>
  <c r="D137" i="8244"/>
  <c r="D94" i="8244"/>
  <c r="D56" i="8244"/>
  <c r="D19" i="8244"/>
  <c r="D266" i="16"/>
  <c r="D227" i="16"/>
  <c r="D181" i="16"/>
  <c r="D137" i="16"/>
  <c r="D94" i="16"/>
  <c r="D56" i="16"/>
  <c r="H140" i="8249" l="1"/>
  <c r="H22" i="8249"/>
  <c r="H269" i="8249"/>
  <c r="H22" i="8248"/>
  <c r="H269" i="8248"/>
  <c r="K181" i="8248"/>
  <c r="H140" i="8248"/>
  <c r="H269" i="8247"/>
  <c r="K181" i="8247"/>
  <c r="H140" i="8247"/>
  <c r="H22" i="8247"/>
  <c r="K181" i="8246"/>
  <c r="H140" i="8246"/>
  <c r="H22" i="8246"/>
  <c r="H269" i="8246"/>
  <c r="H22" i="8244"/>
  <c r="H140" i="8244"/>
  <c r="K181" i="8244"/>
  <c r="H140" i="8245"/>
  <c r="H22" i="8245"/>
  <c r="H269" i="8245"/>
  <c r="K181" i="8245"/>
  <c r="A5" i="8214"/>
  <c r="H252" i="8249"/>
  <c r="A252" i="8249"/>
  <c r="H210" i="8249"/>
  <c r="A210" i="8249"/>
  <c r="H164" i="8249"/>
  <c r="A164" i="8249"/>
  <c r="H121" i="8249"/>
  <c r="A121" i="8249"/>
  <c r="H79" i="8249"/>
  <c r="A79" i="8249"/>
  <c r="H43" i="8249"/>
  <c r="A43" i="8249"/>
  <c r="H6" i="8249"/>
  <c r="A6" i="8249"/>
  <c r="A5" i="8239"/>
  <c r="H252" i="8248"/>
  <c r="A252" i="8248"/>
  <c r="H210" i="8248"/>
  <c r="A210" i="8248"/>
  <c r="H164" i="8248"/>
  <c r="A164" i="8248"/>
  <c r="H121" i="8248"/>
  <c r="A121" i="8248"/>
  <c r="H79" i="8248"/>
  <c r="A79" i="8248"/>
  <c r="H43" i="8248"/>
  <c r="A43" i="8248"/>
  <c r="H6" i="8248"/>
  <c r="A6" i="8248"/>
  <c r="A5" i="8234"/>
  <c r="H252" i="8247"/>
  <c r="A252" i="8247"/>
  <c r="H210" i="8247"/>
  <c r="A210" i="8247"/>
  <c r="H164" i="8247"/>
  <c r="A164" i="8247"/>
  <c r="H121" i="8247"/>
  <c r="A121" i="8247"/>
  <c r="H79" i="8247"/>
  <c r="A79" i="8247"/>
  <c r="H43" i="8247"/>
  <c r="A43" i="8247"/>
  <c r="H6" i="8247"/>
  <c r="A6" i="8247"/>
  <c r="A5" i="8232"/>
  <c r="H252" i="8246"/>
  <c r="A252" i="8246"/>
  <c r="H210" i="8246"/>
  <c r="A210" i="8246"/>
  <c r="H164" i="8246"/>
  <c r="A164" i="8246"/>
  <c r="H121" i="8246"/>
  <c r="A121" i="8246"/>
  <c r="H79" i="8246"/>
  <c r="A79" i="8246"/>
  <c r="H43" i="8246"/>
  <c r="A43" i="8246"/>
  <c r="H6" i="8246"/>
  <c r="A6" i="8246"/>
  <c r="A5" i="8228"/>
  <c r="H252" i="8245"/>
  <c r="A252" i="8245"/>
  <c r="H210" i="8245"/>
  <c r="A210" i="8245"/>
  <c r="H164" i="8245"/>
  <c r="A164" i="8245"/>
  <c r="H121" i="8245"/>
  <c r="A121" i="8245"/>
  <c r="H79" i="8245"/>
  <c r="A79" i="8245"/>
  <c r="H43" i="8245"/>
  <c r="A43" i="8245"/>
  <c r="H6" i="8245"/>
  <c r="A6" i="8245"/>
  <c r="A5" i="8225"/>
  <c r="H252" i="8244"/>
  <c r="A252" i="8244"/>
  <c r="H210" i="8244"/>
  <c r="A210" i="8244"/>
  <c r="H164" i="8244"/>
  <c r="A164" i="8244"/>
  <c r="H121" i="8244"/>
  <c r="A121" i="8244"/>
  <c r="H79" i="8244"/>
  <c r="A79" i="8244"/>
  <c r="H43" i="8244"/>
  <c r="A43" i="8244"/>
  <c r="H6" i="8244"/>
  <c r="A6" i="8244"/>
  <c r="A5" i="8223"/>
  <c r="H252" i="16"/>
  <c r="A252" i="16"/>
  <c r="H210" i="16"/>
  <c r="A210" i="16"/>
  <c r="H164" i="16"/>
  <c r="A164" i="16"/>
  <c r="H121" i="16"/>
  <c r="A121" i="16"/>
  <c r="H79" i="16"/>
  <c r="A79" i="16"/>
  <c r="A5" i="8170"/>
  <c r="A118" i="8256"/>
  <c r="H62" i="8256"/>
  <c r="A62" i="8256"/>
  <c r="H5" i="8256"/>
  <c r="B143" i="8256" l="1"/>
  <c r="E143" i="8256" l="1"/>
  <c r="K67" i="8256" l="1"/>
  <c r="D67" i="8256"/>
</calcChain>
</file>

<file path=xl/sharedStrings.xml><?xml version="1.0" encoding="utf-8"?>
<sst xmlns="http://schemas.openxmlformats.org/spreadsheetml/2006/main" count="2394" uniqueCount="312">
  <si>
    <t>ARTIGIANI</t>
  </si>
  <si>
    <t>Indicatori statistici</t>
  </si>
  <si>
    <t>Distribuzione  per trimestre di decorrenza e categoria</t>
  </si>
  <si>
    <t>Numero di pensioni liquidate per categoria, anno di decorrenza e classe d'importo</t>
  </si>
  <si>
    <t>Numero di pensioni liquidate per categoria, anno di decorrenza e sesso</t>
  </si>
  <si>
    <t>Numero di pensioni liquidate per categoria, anno di decorrenza ed area geografica</t>
  </si>
  <si>
    <t>COLTIVATORI DIRETTI MEZZADRI E COLONI</t>
  </si>
  <si>
    <t>COMMERCIANTI</t>
  </si>
  <si>
    <t xml:space="preserve"> Distribuzione  per trimestre di decorrenza e sesso</t>
  </si>
  <si>
    <t>Numero</t>
  </si>
  <si>
    <t>medio</t>
  </si>
  <si>
    <t>Invalidità</t>
  </si>
  <si>
    <t>Superstiti</t>
  </si>
  <si>
    <t>Totale</t>
  </si>
  <si>
    <t>Importo</t>
  </si>
  <si>
    <t>I° trimestre</t>
  </si>
  <si>
    <t>II° trimestre</t>
  </si>
  <si>
    <t>III° trimestre</t>
  </si>
  <si>
    <t>IV° trimestre</t>
  </si>
  <si>
    <t xml:space="preserve">Totale </t>
  </si>
  <si>
    <t>Classi di età</t>
  </si>
  <si>
    <t>(1) Compresi i prepensionamenti</t>
  </si>
  <si>
    <t>(*)</t>
  </si>
  <si>
    <t>60-64</t>
  </si>
  <si>
    <t>Classi di importo</t>
  </si>
  <si>
    <t>55-59</t>
  </si>
  <si>
    <t>Contributivo</t>
  </si>
  <si>
    <t>TAV. 6</t>
  </si>
  <si>
    <t>Maschi</t>
  </si>
  <si>
    <t>Femmine</t>
  </si>
  <si>
    <t xml:space="preserve">Vecchiaia </t>
  </si>
  <si>
    <t>(1)</t>
  </si>
  <si>
    <t>Sesso</t>
  </si>
  <si>
    <t>Aree Geografiche</t>
  </si>
  <si>
    <t>Nord - Ovest</t>
  </si>
  <si>
    <t>Nord - Est</t>
  </si>
  <si>
    <t>Centro</t>
  </si>
  <si>
    <t>Sud ed Isole</t>
  </si>
  <si>
    <t xml:space="preserve">                (1)</t>
  </si>
  <si>
    <t>fino a 54</t>
  </si>
  <si>
    <t>Numero di pensioni liquidate per categoria, anno di decorrenza e classe d'età</t>
  </si>
  <si>
    <t>(*) L'area Nord- Ovest comprende: Piemonte, Valle d'Aosta, Lombardia e Liguria.</t>
  </si>
  <si>
    <t xml:space="preserve">    L'area Sud ed Isole comprende: Abruzzo, Molise, Campania, Puglia, Basilicata, Calabria, Sicilia e Sardegna.</t>
  </si>
  <si>
    <t xml:space="preserve">    L'area Centro comprende:Toscana, Umbria, Marche e Lazio.</t>
  </si>
  <si>
    <t xml:space="preserve">    L'area Nord- Est comprende: Trentino-Alto Adige, Veneto, Friuli-Venezia Giulia e Emilia-Romagna.</t>
  </si>
  <si>
    <t>Numero di pensioni liquidate per categoria, anno di decorrenza e regime di liquidazione</t>
  </si>
  <si>
    <t>(*) Età in anni compiuti alla decorrenza</t>
  </si>
  <si>
    <t>Trimestre di decorrenza</t>
  </si>
  <si>
    <t>Fino a 499,99</t>
  </si>
  <si>
    <t>500,00-999,99</t>
  </si>
  <si>
    <t>1.000,00-1.499,99</t>
  </si>
  <si>
    <t>1.500,00-1.999,99</t>
  </si>
  <si>
    <t>2.000,00-2.999,99</t>
  </si>
  <si>
    <t>3.000,00 e più</t>
  </si>
  <si>
    <t xml:space="preserve">        Vecchiaia </t>
  </si>
  <si>
    <t>CDCM</t>
  </si>
  <si>
    <t>Vecchiaia</t>
  </si>
  <si>
    <t>Artigiani</t>
  </si>
  <si>
    <t>Commercianti</t>
  </si>
  <si>
    <t>Pensioni di</t>
  </si>
  <si>
    <t xml:space="preserve">Pensioni </t>
  </si>
  <si>
    <t>Pensioni a</t>
  </si>
  <si>
    <t xml:space="preserve">invalidità per </t>
  </si>
  <si>
    <t xml:space="preserve">femminili per </t>
  </si>
  <si>
    <t>residenti</t>
  </si>
  <si>
    <t>100 pensioni</t>
  </si>
  <si>
    <t>di vecchiaia</t>
  </si>
  <si>
    <t>maschili</t>
  </si>
  <si>
    <t>-</t>
  </si>
  <si>
    <t>TAV. 17</t>
  </si>
  <si>
    <t>TAV. 18</t>
  </si>
  <si>
    <t>TAV. 19</t>
  </si>
  <si>
    <t>TAV. 21</t>
  </si>
  <si>
    <t>TAV. 24</t>
  </si>
  <si>
    <t>TAV. 31</t>
  </si>
  <si>
    <t>TAV. 32</t>
  </si>
  <si>
    <t>TAV. 34</t>
  </si>
  <si>
    <t>TAV. 35</t>
  </si>
  <si>
    <t>PARASUBORDINATI</t>
  </si>
  <si>
    <t>Età media alla decorrenza delle pensioni liquidate per categoria, anno di decorrenza e sesso</t>
  </si>
  <si>
    <t xml:space="preserve">  (età in anni compiuti)</t>
  </si>
  <si>
    <t>Età media alla decorrenza delle pensioni liquidate per sesso</t>
  </si>
  <si>
    <t>Distribuzione percentuale delle pensioni liquidate per categoria</t>
  </si>
  <si>
    <t>Distribuzione delle pensioni liquidate per ripartizione territoriale</t>
  </si>
  <si>
    <t>Distribuzione delle pensioni liquidate per classe di importo mensile alla decorrenza in euro</t>
  </si>
  <si>
    <t>Età media alla dec.</t>
  </si>
  <si>
    <t xml:space="preserve">mensile alla </t>
  </si>
  <si>
    <t>decorrenza in euro</t>
  </si>
  <si>
    <t>Parasubordinati</t>
  </si>
  <si>
    <t>TAV. 20</t>
  </si>
  <si>
    <t>TAV. 33</t>
  </si>
  <si>
    <t>TAV.3</t>
  </si>
  <si>
    <t>TAV. 5</t>
  </si>
  <si>
    <t>TAV. 26</t>
  </si>
  <si>
    <t>Regime
 (*)</t>
  </si>
  <si>
    <t>Anno di decorrenza
(Gestione)</t>
  </si>
  <si>
    <t>(*)Nei dati esposti sono compresi i trattamenti liquidati in regime di salvaguardia</t>
  </si>
  <si>
    <t>ASSEGNI SOCIALI</t>
  </si>
  <si>
    <t>Assegni Sociali</t>
  </si>
  <si>
    <t>Retributivo/Misto</t>
  </si>
  <si>
    <t>(*) Il regime si riferisce al metodo di calcolo della pensione: nel sistema contributivo sono comprese quindi sia le pensioni liquidate in regime contributivo puro (cioè di coloro che hanno la prima contribuzione accreditata dopo il 31 dicembre 1995 - art. 1, c.6 della legge 335/1995), sia quelle relative a coloro che pur essendo nel regime misto hanno esercitato la facoltà di opzione per il sistema contributivo (art. 1, c. 23 della legge 335/1995), oltre a quelle delle lavoratrici che hanno esercitato la cosiddetta opzione-donna (art. 1, c. 9 della legge 243/2004).</t>
  </si>
  <si>
    <t>65-67</t>
  </si>
  <si>
    <t>68 e oltre</t>
  </si>
  <si>
    <t xml:space="preserve">                 DECORRENZA</t>
  </si>
  <si>
    <t xml:space="preserve"> Importo medio</t>
  </si>
  <si>
    <t xml:space="preserve"> (compresi i trattamenti degli ex Enti creditizi e delle contabilità separate)</t>
  </si>
  <si>
    <t>Distribuzione  delle pensioni liquidate per trimestre di decorrenza e categoria (*)</t>
  </si>
  <si>
    <t>(numeri in unità - importi medi mensili alla decorrenza in unità di euro)</t>
  </si>
  <si>
    <t>*Compresi i prepensionamenti
**Compresi gli assegni sociali</t>
  </si>
  <si>
    <t>Vecchiaia**</t>
  </si>
  <si>
    <t>nel Nord Italia</t>
  </si>
  <si>
    <t>Distribuzione percentuale delle pensioni liquidate per regime di liquidazione</t>
  </si>
  <si>
    <t>Distribuzione percentuale delle pensioni liquidate per sesso e categoria</t>
  </si>
  <si>
    <t>TAV.2</t>
  </si>
  <si>
    <t>TAV. 10</t>
  </si>
  <si>
    <t>TAV. 25</t>
  </si>
  <si>
    <t>TAV. 38</t>
  </si>
  <si>
    <t>Distribuzione dei trattamenti liquidati per trimestre di decorrenza e sesso</t>
  </si>
  <si>
    <t>TAV. 27</t>
  </si>
  <si>
    <t>TAV. 28</t>
  </si>
  <si>
    <t xml:space="preserve">                                        ASSEGNI SOCIALI</t>
  </si>
  <si>
    <t xml:space="preserve">FONDO PENSIONI LAVORATORI DIPENDENTI </t>
  </si>
  <si>
    <t>di cui:</t>
  </si>
  <si>
    <t>Decorrenti gennaio - settembre 2019</t>
  </si>
  <si>
    <t>GESTIONE DIPENDENTI PUBBLICI</t>
  </si>
  <si>
    <t>TAV. 39</t>
  </si>
  <si>
    <t>TAV. 40</t>
  </si>
  <si>
    <t>TAV. 41</t>
  </si>
  <si>
    <t>TAV. 42</t>
  </si>
  <si>
    <t>TAV. 45</t>
  </si>
  <si>
    <t>GDP</t>
  </si>
  <si>
    <t>Anticipate</t>
  </si>
  <si>
    <r>
      <t>di cui: Totale gestioni dei lavoratori autonomi</t>
    </r>
    <r>
      <rPr>
        <i/>
        <sz val="10"/>
        <rFont val="Verdana"/>
        <family val="2"/>
      </rPr>
      <t xml:space="preserve"> (compresi Parasubordinati)</t>
    </r>
  </si>
  <si>
    <t xml:space="preserve">anticipate per </t>
  </si>
  <si>
    <t xml:space="preserve">per 100 pensioni </t>
  </si>
  <si>
    <t>GESTIONE e CATEGORIA</t>
  </si>
  <si>
    <t>FPLD</t>
  </si>
  <si>
    <t>Totale gestioni</t>
  </si>
  <si>
    <t xml:space="preserve">              TOTALE GESTIONI </t>
  </si>
  <si>
    <t>TAV. 4</t>
  </si>
  <si>
    <t>TAV. 7</t>
  </si>
  <si>
    <t>TAV. 5bis</t>
  </si>
  <si>
    <t>TAV. 6bis</t>
  </si>
  <si>
    <t>TAV. 7bis</t>
  </si>
  <si>
    <t>TAV. 11</t>
  </si>
  <si>
    <t>TAV. 12</t>
  </si>
  <si>
    <t>TAV. 13</t>
  </si>
  <si>
    <t>TAV. 14</t>
  </si>
  <si>
    <t xml:space="preserve">Numero di pensioni Opzione donna liquidate per classe di importo, anno di decorrenza e classe di età </t>
  </si>
  <si>
    <t>500,00 - 999,99</t>
  </si>
  <si>
    <t>1000,00-1999,99</t>
  </si>
  <si>
    <t>Numero di pensioni liquidate per categoria, anno di decorrenza e classe di età</t>
  </si>
  <si>
    <t>Numero di pensioni liquidate per categoria, anno di decorrenza e classe d'importo - MASCHI</t>
  </si>
  <si>
    <t>Numero di pensioni liquidate per categoria, anno di decorrenza e classe d'importo - FEMMINE</t>
  </si>
  <si>
    <t>Tav. 14   -</t>
  </si>
  <si>
    <t>Tav. 15   -</t>
  </si>
  <si>
    <t>Tav. 16a -</t>
  </si>
  <si>
    <t>Tav. 16b -</t>
  </si>
  <si>
    <t>Tav. 21   -</t>
  </si>
  <si>
    <t>Tav. 22   -</t>
  </si>
  <si>
    <t>Tav. 23a -</t>
  </si>
  <si>
    <t>Tav. 23b -</t>
  </si>
  <si>
    <t>Tav. 24   -</t>
  </si>
  <si>
    <t>Tav. 28   -</t>
  </si>
  <si>
    <t>Tav. 29   -</t>
  </si>
  <si>
    <t>Tav. 30a -</t>
  </si>
  <si>
    <t>Tav. 30b -</t>
  </si>
  <si>
    <t>Tav. 35   -</t>
  </si>
  <si>
    <t>Tav. 36   -</t>
  </si>
  <si>
    <t>Tav. 37a -</t>
  </si>
  <si>
    <t>Tav. 37b -</t>
  </si>
  <si>
    <t>Tav. 42   -</t>
  </si>
  <si>
    <t>Tav. 43   -</t>
  </si>
  <si>
    <t>Tav. 44a -</t>
  </si>
  <si>
    <t>Tav. 44b -</t>
  </si>
  <si>
    <t>Tav.46  -</t>
  </si>
  <si>
    <t>60-61</t>
  </si>
  <si>
    <t>62-63</t>
  </si>
  <si>
    <t>64-65</t>
  </si>
  <si>
    <t>66 e oltre</t>
  </si>
  <si>
    <t>fino a 59</t>
  </si>
  <si>
    <t>Decorrenti ANNO 2020</t>
  </si>
  <si>
    <t>ANNO 2021</t>
  </si>
  <si>
    <t>Decorrenti gennaio - giugno 2021</t>
  </si>
  <si>
    <t>FONDO PENSIONI LAVORATORI DIPENDENTI al netto delle contabilità separate</t>
  </si>
  <si>
    <t>TAV.1a</t>
  </si>
  <si>
    <t>TAV.1b</t>
  </si>
  <si>
    <t>Distribuzione delle pensioni per anno di decorrenza, categoria  e gestione - MASCHI</t>
  </si>
  <si>
    <t>Distribuzione delle pensioni per anno di decorrenza, categoria e gestione - FEMMINE</t>
  </si>
  <si>
    <t>TAV.1c</t>
  </si>
  <si>
    <t xml:space="preserve">              TOTALE GESTIONI DEI LAVORATORI AUTONOMI</t>
  </si>
  <si>
    <t>Distribuzione delle pensioni per anno di decorrenza, categoria e gestione - TOTALE</t>
  </si>
  <si>
    <t>Distribuzione delle pensioni per anno di decorrenza e categoria</t>
  </si>
  <si>
    <r>
      <t xml:space="preserve">                 Totale</t>
    </r>
    <r>
      <rPr>
        <b/>
        <i/>
        <vertAlign val="superscript"/>
        <sz val="10"/>
        <color rgb="FF002060"/>
        <rFont val="Verdana"/>
        <family val="2"/>
      </rPr>
      <t>(1)</t>
    </r>
  </si>
  <si>
    <t>(1) Le pensioni di vecchiaia qui considerate sono al netto degli assegni sociali</t>
  </si>
  <si>
    <t xml:space="preserve">Numero di pensioni Opzione donna liquidate per classe di importo, 
anno di decorrenza e classe di età </t>
  </si>
  <si>
    <t>2000,00 
e più</t>
  </si>
  <si>
    <t>Fino a 
499,99</t>
  </si>
  <si>
    <t>Distribuzione delle pensioni per decorrrenza e gestione - MASCHI</t>
  </si>
  <si>
    <t>Distribuzione delle pensioni per decorrrenza e gestione - FEMMINE</t>
  </si>
  <si>
    <t>Distribuzione delle pensioni per decorrrenza e gestione - TOTALE</t>
  </si>
  <si>
    <t>TAV. 8</t>
  </si>
  <si>
    <t>TAV. 9a</t>
  </si>
  <si>
    <t>TAV. 9b</t>
  </si>
  <si>
    <t>TAV. 9c</t>
  </si>
  <si>
    <t>TAV. 4 bis</t>
  </si>
  <si>
    <t>TAV. 8bis</t>
  </si>
  <si>
    <t>TAV. 9a/bis</t>
  </si>
  <si>
    <t>TAV. 9b/bis</t>
  </si>
  <si>
    <t>TAV. 9c/bis</t>
  </si>
  <si>
    <t>TAV. 10bis</t>
  </si>
  <si>
    <t>TAV. 15</t>
  </si>
  <si>
    <t>TAV. 16a</t>
  </si>
  <si>
    <t>TAV. 16b</t>
  </si>
  <si>
    <t>TAV. 16c</t>
  </si>
  <si>
    <t>TAV. 22</t>
  </si>
  <si>
    <t>TAV. 23a</t>
  </si>
  <si>
    <t>TAV. 23b</t>
  </si>
  <si>
    <t>TAV. 23c</t>
  </si>
  <si>
    <t>TAV. 29</t>
  </si>
  <si>
    <t>TAV. 30a</t>
  </si>
  <si>
    <t>TAV. 30b</t>
  </si>
  <si>
    <t>TAV. 30c</t>
  </si>
  <si>
    <t>TAV. 36</t>
  </si>
  <si>
    <t>TAV. 37a</t>
  </si>
  <si>
    <t>TAV. 37b</t>
  </si>
  <si>
    <t>TAV. 37c</t>
  </si>
  <si>
    <t>TAV. 43</t>
  </si>
  <si>
    <t>TAV. 44a</t>
  </si>
  <si>
    <t>TAV. 44b</t>
  </si>
  <si>
    <t>TAV. 44c</t>
  </si>
  <si>
    <t>TAV. 46</t>
  </si>
  <si>
    <r>
      <t xml:space="preserve">Numero di pensioni liquidate per categoria, anno di decorrenza e classe d'importo - </t>
    </r>
    <r>
      <rPr>
        <b/>
        <u/>
        <sz val="10"/>
        <rFont val="Verdana"/>
        <family val="2"/>
      </rPr>
      <t>MASCHI</t>
    </r>
  </si>
  <si>
    <r>
      <t xml:space="preserve">Numero di pensioni liquidate per categoria, anno di decorrenza e classe d'importo - </t>
    </r>
    <r>
      <rPr>
        <b/>
        <u/>
        <sz val="10"/>
        <rFont val="Verdana"/>
        <family val="2"/>
      </rPr>
      <t>FEMMINE</t>
    </r>
  </si>
  <si>
    <r>
      <t xml:space="preserve">FONDO PENSIONI LAVORATORI DIPENDENTI </t>
    </r>
    <r>
      <rPr>
        <b/>
        <i/>
        <sz val="10"/>
        <rFont val="Verdana"/>
        <family val="2"/>
      </rPr>
      <t>al netto delle contabilità separate</t>
    </r>
  </si>
  <si>
    <t>Pensioni</t>
  </si>
  <si>
    <t>Numero di pensioni liquidate per categoria, anno di decorrenza e classe d'importo - TOTALE</t>
  </si>
  <si>
    <t>ANNO 2022</t>
  </si>
  <si>
    <t>Decorrenti ANNO 2021</t>
  </si>
  <si>
    <t>Rilevazione al 02/10/2022</t>
  </si>
  <si>
    <t>gennaio - settembre 2022</t>
  </si>
  <si>
    <t>Decorrenti gennaio - settembre 2021</t>
  </si>
  <si>
    <t>Decorrenti gennaio - settembre 2022</t>
  </si>
  <si>
    <t>Anticipate *</t>
  </si>
  <si>
    <t>MONITORAGGIO DEI FLUSSI DI PENSIONAMENTO</t>
  </si>
  <si>
    <t>Nome foglio</t>
  </si>
  <si>
    <t>Riepilogo</t>
  </si>
  <si>
    <t>Complesso gestioni</t>
  </si>
  <si>
    <t>Tav. 1a   -</t>
  </si>
  <si>
    <t>Tav. 1b   -</t>
  </si>
  <si>
    <t>Tav. 1c   -</t>
  </si>
  <si>
    <t>Tav. 2   -</t>
  </si>
  <si>
    <t>Tav. 3   -</t>
  </si>
  <si>
    <t>TrimFPLD_tot</t>
  </si>
  <si>
    <t>FONDO PENSIONI LAVORATORI DIPENDENTI totale</t>
  </si>
  <si>
    <t>Tav. 4   -</t>
  </si>
  <si>
    <t>FPLD_tot</t>
  </si>
  <si>
    <t>Tav .5   -</t>
  </si>
  <si>
    <t>Tav .6   -</t>
  </si>
  <si>
    <t>Tav. 7   -</t>
  </si>
  <si>
    <t>Tav. 8   -</t>
  </si>
  <si>
    <t>Tav. 9a -</t>
  </si>
  <si>
    <t>Tav. 9b -</t>
  </si>
  <si>
    <t>Tav. 9c -</t>
  </si>
  <si>
    <t>Tav. 10 -</t>
  </si>
  <si>
    <t>TrimFPLD_conEC</t>
  </si>
  <si>
    <t>FPLD in senso stretto con Enti Creditizi</t>
  </si>
  <si>
    <t>Tav. 4 bis   -</t>
  </si>
  <si>
    <t>FPLD_conEC</t>
  </si>
  <si>
    <t>Tav .5bis -</t>
  </si>
  <si>
    <t>Tav .6bis -</t>
  </si>
  <si>
    <t>Tav. 7bis -</t>
  </si>
  <si>
    <t>Tav. 8bis -</t>
  </si>
  <si>
    <t>Tav. 9a/bis -</t>
  </si>
  <si>
    <t>Tav. 9b/bis -</t>
  </si>
  <si>
    <t>Tav. 9c/bis -</t>
  </si>
  <si>
    <t>Tav. 10bis -</t>
  </si>
  <si>
    <t>TrimCDCM</t>
  </si>
  <si>
    <t>COLTIVATORI DIRETTI COLONI E MEZZADRI</t>
  </si>
  <si>
    <t>Tav.11  -</t>
  </si>
  <si>
    <t>Tav .12   -</t>
  </si>
  <si>
    <t>Tav .13   -</t>
  </si>
  <si>
    <t>Tav. 16c  -</t>
  </si>
  <si>
    <t>Tav. 17   -</t>
  </si>
  <si>
    <t>TrimART</t>
  </si>
  <si>
    <t>Tav.18  -</t>
  </si>
  <si>
    <t>ART</t>
  </si>
  <si>
    <t>Tav .19   -</t>
  </si>
  <si>
    <t>Tav .20   -</t>
  </si>
  <si>
    <t>Tav. 23c  -</t>
  </si>
  <si>
    <t>TrimCOMM</t>
  </si>
  <si>
    <t>Tav.25  -</t>
  </si>
  <si>
    <t>COMM</t>
  </si>
  <si>
    <t>Tav .26   -</t>
  </si>
  <si>
    <t>Tav .27   -</t>
  </si>
  <si>
    <t>Tav. 30c  -</t>
  </si>
  <si>
    <t>Tav. 31   -</t>
  </si>
  <si>
    <t>TrimPARA</t>
  </si>
  <si>
    <t>Tav.32  -</t>
  </si>
  <si>
    <t>PARA</t>
  </si>
  <si>
    <t>Tav .33   -</t>
  </si>
  <si>
    <t>Tav .34   -</t>
  </si>
  <si>
    <t>Tav. 37c  -</t>
  </si>
  <si>
    <t>Tav. 38   -</t>
  </si>
  <si>
    <t>TrimGDP</t>
  </si>
  <si>
    <t>Tav.39  -</t>
  </si>
  <si>
    <t>Tav .40   -</t>
  </si>
  <si>
    <t>Tav .41   -</t>
  </si>
  <si>
    <t>Tav. 44c  -</t>
  </si>
  <si>
    <t>Tav. 45   -</t>
  </si>
  <si>
    <t>TrimAS</t>
  </si>
  <si>
    <t>Pensioni liquidate alla data del 2 ottobre 2022 con decorrenza entro settembre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</si>
</sst>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4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i/>
      <sz val="12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u/>
      <sz val="10"/>
      <name val="Verdana"/>
      <family val="2"/>
    </font>
    <font>
      <b/>
      <i/>
      <sz val="10"/>
      <color indexed="56"/>
      <name val="Verdana"/>
      <family val="2"/>
    </font>
    <font>
      <b/>
      <sz val="10"/>
      <color indexed="56"/>
      <name val="Verdana"/>
      <family val="2"/>
    </font>
    <font>
      <b/>
      <i/>
      <u/>
      <sz val="10"/>
      <name val="Verdana"/>
      <family val="2"/>
    </font>
    <font>
      <b/>
      <i/>
      <sz val="10"/>
      <color rgb="FF002060"/>
      <name val="Verdana"/>
      <family val="2"/>
    </font>
    <font>
      <b/>
      <sz val="10"/>
      <color rgb="FF002060"/>
      <name val="Verdana"/>
      <family val="2"/>
    </font>
    <font>
      <sz val="10"/>
      <color rgb="FF002060"/>
      <name val="Verdana"/>
      <family val="2"/>
    </font>
    <font>
      <b/>
      <i/>
      <vertAlign val="superscript"/>
      <sz val="10"/>
      <color rgb="FF002060"/>
      <name val="Verdana"/>
      <family val="2"/>
    </font>
    <font>
      <b/>
      <i/>
      <sz val="10"/>
      <name val="Times New Roman"/>
      <family val="1"/>
    </font>
    <font>
      <b/>
      <sz val="10"/>
      <color theme="0"/>
      <name val="Verdana"/>
      <family val="2"/>
    </font>
    <font>
      <sz val="10"/>
      <name val="Arial"/>
      <family val="2"/>
    </font>
    <font>
      <b/>
      <sz val="22"/>
      <name val="Verdana"/>
      <family val="2"/>
    </font>
    <font>
      <sz val="16"/>
      <name val="Verdana"/>
      <family val="2"/>
    </font>
    <font>
      <i/>
      <sz val="14"/>
      <name val="Verdana"/>
      <family val="2"/>
    </font>
    <font>
      <i/>
      <sz val="16"/>
      <name val="Verdana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9" fontId="27" fillId="0" borderId="0" applyFont="0" applyFill="0" applyBorder="0" applyAlignment="0" applyProtection="0"/>
  </cellStyleXfs>
  <cellXfs count="392">
    <xf numFmtId="0" fontId="0" fillId="0" borderId="0" xfId="0"/>
    <xf numFmtId="0" fontId="3" fillId="0" borderId="0" xfId="2"/>
    <xf numFmtId="0" fontId="8" fillId="0" borderId="0" xfId="0" applyFont="1"/>
    <xf numFmtId="0" fontId="14" fillId="0" borderId="0" xfId="0" quotePrefix="1" applyFont="1" applyAlignment="1">
      <alignment horizontal="left"/>
    </xf>
    <xf numFmtId="3" fontId="8" fillId="0" borderId="0" xfId="0" applyNumberFormat="1" applyFont="1"/>
    <xf numFmtId="3" fontId="14" fillId="0" borderId="0" xfId="0" applyNumberFormat="1" applyFont="1" applyAlignment="1">
      <alignment horizontal="center" vertical="top"/>
    </xf>
    <xf numFmtId="3" fontId="8" fillId="0" borderId="0" xfId="0" quotePrefix="1" applyNumberFormat="1" applyFont="1" applyAlignment="1">
      <alignment horizontal="left"/>
    </xf>
    <xf numFmtId="3" fontId="8" fillId="0" borderId="0" xfId="0" quotePrefix="1" applyNumberFormat="1" applyFont="1" applyAlignment="1">
      <alignment horizontal="right"/>
    </xf>
    <xf numFmtId="0" fontId="14" fillId="0" borderId="0" xfId="0" quotePrefix="1" applyFont="1" applyAlignment="1">
      <alignment horizontal="center"/>
    </xf>
    <xf numFmtId="3" fontId="16" fillId="0" borderId="12" xfId="0" applyNumberFormat="1" applyFont="1" applyBorder="1" applyAlignment="1">
      <alignment horizontal="left"/>
    </xf>
    <xf numFmtId="3" fontId="14" fillId="0" borderId="13" xfId="0" applyNumberFormat="1" applyFont="1" applyBorder="1" applyAlignment="1">
      <alignment horizontal="left" vertical="center"/>
    </xf>
    <xf numFmtId="3" fontId="15" fillId="0" borderId="13" xfId="0" applyNumberFormat="1" applyFont="1" applyBorder="1" applyAlignment="1">
      <alignment horizontal="left"/>
    </xf>
    <xf numFmtId="3" fontId="8" fillId="0" borderId="1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166" fontId="8" fillId="0" borderId="6" xfId="1" applyNumberFormat="1" applyFont="1" applyBorder="1" applyAlignment="1">
      <alignment horizontal="right"/>
    </xf>
    <xf numFmtId="166" fontId="8" fillId="0" borderId="4" xfId="1" applyNumberFormat="1" applyFont="1" applyBorder="1" applyAlignment="1">
      <alignment horizontal="right"/>
    </xf>
    <xf numFmtId="166" fontId="19" fillId="2" borderId="6" xfId="1" applyNumberFormat="1" applyFont="1" applyFill="1" applyBorder="1" applyAlignment="1">
      <alignment horizontal="right"/>
    </xf>
    <xf numFmtId="166" fontId="19" fillId="2" borderId="4" xfId="1" applyNumberFormat="1" applyFont="1" applyFill="1" applyBorder="1" applyAlignment="1">
      <alignment horizontal="right"/>
    </xf>
    <xf numFmtId="166" fontId="15" fillId="0" borderId="6" xfId="1" applyNumberFormat="1" applyFont="1" applyBorder="1" applyAlignment="1">
      <alignment horizontal="right"/>
    </xf>
    <xf numFmtId="166" fontId="15" fillId="0" borderId="4" xfId="1" applyNumberFormat="1" applyFont="1" applyBorder="1" applyAlignment="1">
      <alignment horizontal="right"/>
    </xf>
    <xf numFmtId="3" fontId="15" fillId="0" borderId="6" xfId="0" applyNumberFormat="1" applyFont="1" applyBorder="1" applyAlignment="1">
      <alignment horizontal="right"/>
    </xf>
    <xf numFmtId="3" fontId="15" fillId="0" borderId="4" xfId="0" applyNumberFormat="1" applyFont="1" applyBorder="1" applyAlignment="1">
      <alignment horizontal="right"/>
    </xf>
    <xf numFmtId="166" fontId="8" fillId="0" borderId="6" xfId="1" applyNumberFormat="1" applyFont="1" applyBorder="1" applyAlignment="1"/>
    <xf numFmtId="166" fontId="19" fillId="0" borderId="6" xfId="1" applyNumberFormat="1" applyFont="1" applyFill="1" applyBorder="1" applyAlignment="1">
      <alignment horizontal="right" vertical="center"/>
    </xf>
    <xf numFmtId="166" fontId="19" fillId="0" borderId="4" xfId="1" applyNumberFormat="1" applyFont="1" applyFill="1" applyBorder="1" applyAlignment="1">
      <alignment horizontal="right" vertical="center"/>
    </xf>
    <xf numFmtId="166" fontId="19" fillId="0" borderId="0" xfId="1" applyNumberFormat="1" applyFont="1" applyFill="1" applyBorder="1" applyAlignment="1">
      <alignment horizontal="right" vertical="center"/>
    </xf>
    <xf numFmtId="43" fontId="8" fillId="0" borderId="0" xfId="1" applyFont="1" applyFill="1" applyBorder="1" applyAlignment="1">
      <alignment horizontal="right"/>
    </xf>
    <xf numFmtId="0" fontId="8" fillId="0" borderId="9" xfId="0" applyFont="1" applyBorder="1"/>
    <xf numFmtId="166" fontId="8" fillId="0" borderId="8" xfId="0" applyNumberFormat="1" applyFont="1" applyBorder="1"/>
    <xf numFmtId="0" fontId="8" fillId="0" borderId="8" xfId="0" applyFont="1" applyBorder="1"/>
    <xf numFmtId="3" fontId="16" fillId="0" borderId="6" xfId="0" applyNumberFormat="1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3" fontId="18" fillId="4" borderId="7" xfId="0" applyNumberFormat="1" applyFont="1" applyFill="1" applyBorder="1" applyAlignment="1">
      <alignment horizontal="center"/>
    </xf>
    <xf numFmtId="3" fontId="18" fillId="4" borderId="11" xfId="0" applyNumberFormat="1" applyFont="1" applyFill="1" applyBorder="1" applyAlignment="1">
      <alignment horizontal="center"/>
    </xf>
    <xf numFmtId="3" fontId="18" fillId="4" borderId="9" xfId="0" applyNumberFormat="1" applyFont="1" applyFill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22" fillId="2" borderId="6" xfId="0" applyNumberFormat="1" applyFont="1" applyFill="1" applyBorder="1" applyAlignment="1">
      <alignment horizontal="center"/>
    </xf>
    <xf numFmtId="0" fontId="23" fillId="0" borderId="8" xfId="0" applyFont="1" applyBorder="1"/>
    <xf numFmtId="166" fontId="19" fillId="2" borderId="0" xfId="1" applyNumberFormat="1" applyFont="1" applyFill="1" applyBorder="1" applyAlignment="1">
      <alignment horizontal="right"/>
    </xf>
    <xf numFmtId="166" fontId="8" fillId="0" borderId="0" xfId="1" applyNumberFormat="1" applyFont="1" applyFill="1" applyBorder="1" applyAlignment="1">
      <alignment horizontal="right"/>
    </xf>
    <xf numFmtId="166" fontId="19" fillId="0" borderId="0" xfId="1" applyNumberFormat="1" applyFont="1" applyFill="1" applyBorder="1" applyAlignment="1">
      <alignment horizontal="right"/>
    </xf>
    <xf numFmtId="166" fontId="15" fillId="0" borderId="0" xfId="1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18" fillId="4" borderId="7" xfId="0" applyFont="1" applyFill="1" applyBorder="1" applyAlignment="1">
      <alignment horizontal="center"/>
    </xf>
    <xf numFmtId="3" fontId="14" fillId="0" borderId="0" xfId="0" applyNumberFormat="1" applyFont="1" applyAlignment="1">
      <alignment vertical="top"/>
    </xf>
    <xf numFmtId="0" fontId="14" fillId="0" borderId="0" xfId="0" applyFont="1"/>
    <xf numFmtId="0" fontId="15" fillId="0" borderId="0" xfId="0" quotePrefix="1" applyFont="1" applyAlignment="1">
      <alignment horizontal="left"/>
    </xf>
    <xf numFmtId="14" fontId="14" fillId="0" borderId="0" xfId="0" quotePrefix="1" applyNumberFormat="1" applyFont="1"/>
    <xf numFmtId="3" fontId="8" fillId="0" borderId="14" xfId="0" applyNumberFormat="1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9" fontId="8" fillId="0" borderId="0" xfId="3" applyFont="1"/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18" fillId="0" borderId="0" xfId="0" applyFont="1" applyAlignment="1">
      <alignment horizontal="center"/>
    </xf>
    <xf numFmtId="3" fontId="19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1" fontId="8" fillId="0" borderId="0" xfId="0" applyNumberFormat="1" applyFont="1"/>
    <xf numFmtId="0" fontId="17" fillId="0" borderId="0" xfId="0" applyFont="1" applyAlignment="1">
      <alignment horizontal="left"/>
    </xf>
    <xf numFmtId="166" fontId="8" fillId="0" borderId="0" xfId="0" applyNumberFormat="1" applyFont="1" applyAlignment="1">
      <alignment horizontal="center"/>
    </xf>
    <xf numFmtId="0" fontId="15" fillId="0" borderId="0" xfId="0" quotePrefix="1" applyFont="1"/>
    <xf numFmtId="166" fontId="8" fillId="0" borderId="0" xfId="0" applyNumberFormat="1" applyFont="1"/>
    <xf numFmtId="0" fontId="16" fillId="0" borderId="0" xfId="0" applyFont="1" applyAlignment="1">
      <alignment horizontal="left"/>
    </xf>
    <xf numFmtId="3" fontId="14" fillId="0" borderId="0" xfId="0" applyNumberFormat="1" applyFont="1"/>
    <xf numFmtId="3" fontId="14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5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4" fillId="0" borderId="6" xfId="0" applyNumberFormat="1" applyFont="1" applyBorder="1" applyAlignment="1">
      <alignment horizontal="center"/>
    </xf>
    <xf numFmtId="3" fontId="14" fillId="0" borderId="2" xfId="0" applyNumberFormat="1" applyFont="1" applyBorder="1" applyAlignment="1">
      <alignment horizontal="center"/>
    </xf>
    <xf numFmtId="1" fontId="22" fillId="0" borderId="0" xfId="0" applyNumberFormat="1" applyFont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3" fontId="16" fillId="0" borderId="0" xfId="0" applyNumberFormat="1" applyFont="1" applyAlignment="1">
      <alignment horizontal="center"/>
    </xf>
    <xf numFmtId="0" fontId="17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1" fontId="8" fillId="0" borderId="4" xfId="0" applyNumberFormat="1" applyFont="1" applyBorder="1" applyAlignment="1">
      <alignment horizontal="center"/>
    </xf>
    <xf numFmtId="0" fontId="23" fillId="0" borderId="0" xfId="0" applyFont="1"/>
    <xf numFmtId="0" fontId="21" fillId="2" borderId="2" xfId="0" applyFont="1" applyFill="1" applyBorder="1" applyAlignment="1">
      <alignment horizontal="center"/>
    </xf>
    <xf numFmtId="1" fontId="22" fillId="2" borderId="4" xfId="0" applyNumberFormat="1" applyFont="1" applyFill="1" applyBorder="1" applyAlignment="1">
      <alignment horizontal="center"/>
    </xf>
    <xf numFmtId="3" fontId="22" fillId="0" borderId="6" xfId="0" applyNumberFormat="1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3" fontId="22" fillId="2" borderId="7" xfId="0" applyNumberFormat="1" applyFont="1" applyFill="1" applyBorder="1" applyAlignment="1">
      <alignment horizontal="center"/>
    </xf>
    <xf numFmtId="1" fontId="22" fillId="2" borderId="11" xfId="0" applyNumberFormat="1" applyFont="1" applyFill="1" applyBorder="1" applyAlignment="1">
      <alignment horizontal="center"/>
    </xf>
    <xf numFmtId="3" fontId="14" fillId="0" borderId="10" xfId="0" applyNumberFormat="1" applyFont="1" applyBorder="1" applyAlignment="1">
      <alignment horizontal="center"/>
    </xf>
    <xf numFmtId="3" fontId="14" fillId="0" borderId="4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22" fillId="2" borderId="0" xfId="0" applyNumberFormat="1" applyFont="1" applyFill="1" applyBorder="1" applyAlignment="1">
      <alignment horizontal="center"/>
    </xf>
    <xf numFmtId="166" fontId="8" fillId="0" borderId="6" xfId="1" applyNumberFormat="1" applyFont="1" applyBorder="1" applyAlignment="1">
      <alignment horizontal="center"/>
    </xf>
    <xf numFmtId="166" fontId="8" fillId="0" borderId="0" xfId="1" applyNumberFormat="1" applyFont="1" applyAlignment="1">
      <alignment horizontal="center"/>
    </xf>
    <xf numFmtId="166" fontId="22" fillId="2" borderId="6" xfId="1" applyNumberFormat="1" applyFont="1" applyFill="1" applyBorder="1" applyAlignment="1">
      <alignment horizontal="center"/>
    </xf>
    <xf numFmtId="166" fontId="22" fillId="2" borderId="0" xfId="1" applyNumberFormat="1" applyFont="1" applyFill="1" applyAlignment="1">
      <alignment horizontal="center"/>
    </xf>
    <xf numFmtId="166" fontId="22" fillId="2" borderId="7" xfId="1" applyNumberFormat="1" applyFont="1" applyFill="1" applyBorder="1" applyAlignment="1">
      <alignment horizontal="center"/>
    </xf>
    <xf numFmtId="166" fontId="22" fillId="2" borderId="11" xfId="1" applyNumberFormat="1" applyFont="1" applyFill="1" applyBorder="1" applyAlignment="1">
      <alignment horizontal="center"/>
    </xf>
    <xf numFmtId="166" fontId="8" fillId="0" borderId="4" xfId="1" applyNumberFormat="1" applyFont="1" applyBorder="1" applyAlignment="1">
      <alignment horizontal="center"/>
    </xf>
    <xf numFmtId="166" fontId="22" fillId="2" borderId="4" xfId="1" applyNumberFormat="1" applyFont="1" applyFill="1" applyBorder="1" applyAlignment="1">
      <alignment horizontal="center"/>
    </xf>
    <xf numFmtId="166" fontId="22" fillId="0" borderId="4" xfId="1" applyNumberFormat="1" applyFont="1" applyBorder="1" applyAlignment="1">
      <alignment horizontal="center"/>
    </xf>
    <xf numFmtId="166" fontId="22" fillId="2" borderId="9" xfId="1" applyNumberFormat="1" applyFont="1" applyFill="1" applyBorder="1" applyAlignment="1">
      <alignment horizontal="center"/>
    </xf>
    <xf numFmtId="3" fontId="14" fillId="0" borderId="0" xfId="0" applyNumberFormat="1" applyFont="1" applyAlignment="1">
      <alignment horizontal="center" vertical="center"/>
    </xf>
    <xf numFmtId="14" fontId="14" fillId="0" borderId="0" xfId="0" quotePrefix="1" applyNumberFormat="1" applyFont="1" applyAlignment="1">
      <alignment horizontal="center"/>
    </xf>
    <xf numFmtId="3" fontId="14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/>
    </xf>
    <xf numFmtId="0" fontId="17" fillId="0" borderId="2" xfId="0" applyFont="1" applyBorder="1" applyAlignment="1">
      <alignment horizontal="left"/>
    </xf>
    <xf numFmtId="0" fontId="18" fillId="2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8" fillId="0" borderId="3" xfId="0" applyFont="1" applyBorder="1"/>
    <xf numFmtId="9" fontId="8" fillId="0" borderId="7" xfId="3" applyFont="1" applyBorder="1"/>
    <xf numFmtId="0" fontId="15" fillId="0" borderId="2" xfId="0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/>
    </xf>
    <xf numFmtId="0" fontId="21" fillId="2" borderId="2" xfId="0" applyFont="1" applyFill="1" applyBorder="1" applyAlignment="1">
      <alignment horizontal="left"/>
    </xf>
    <xf numFmtId="0" fontId="21" fillId="0" borderId="2" xfId="0" applyFont="1" applyBorder="1" applyAlignment="1">
      <alignment horizontal="left"/>
    </xf>
    <xf numFmtId="0" fontId="21" fillId="2" borderId="3" xfId="0" applyFont="1" applyFill="1" applyBorder="1" applyAlignment="1">
      <alignment horizontal="left"/>
    </xf>
    <xf numFmtId="9" fontId="8" fillId="0" borderId="0" xfId="0" applyNumberFormat="1" applyFont="1"/>
    <xf numFmtId="3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horizontal="center" vertical="center"/>
    </xf>
    <xf numFmtId="14" fontId="14" fillId="0" borderId="0" xfId="0" quotePrefix="1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14" fillId="0" borderId="7" xfId="0" applyNumberFormat="1" applyFont="1" applyBorder="1" applyAlignment="1">
      <alignment horizontal="center" vertical="top"/>
    </xf>
    <xf numFmtId="3" fontId="14" fillId="0" borderId="3" xfId="0" applyNumberFormat="1" applyFont="1" applyBorder="1" applyAlignment="1">
      <alignment horizontal="center" vertical="top"/>
    </xf>
    <xf numFmtId="3" fontId="14" fillId="0" borderId="9" xfId="0" applyNumberFormat="1" applyFont="1" applyBorder="1" applyAlignment="1">
      <alignment horizontal="center" vertical="top"/>
    </xf>
    <xf numFmtId="3" fontId="8" fillId="0" borderId="0" xfId="0" applyNumberFormat="1" applyFont="1" applyBorder="1" applyAlignment="1">
      <alignment horizontal="center"/>
    </xf>
    <xf numFmtId="1" fontId="22" fillId="2" borderId="9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3" fontId="8" fillId="0" borderId="0" xfId="0" applyNumberFormat="1" applyFont="1" applyAlignment="1">
      <alignment horizontal="center"/>
    </xf>
    <xf numFmtId="0" fontId="15" fillId="0" borderId="0" xfId="0" quotePrefix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8" fillId="0" borderId="0" xfId="0" applyFont="1" applyBorder="1"/>
    <xf numFmtId="3" fontId="8" fillId="0" borderId="8" xfId="0" applyNumberFormat="1" applyFont="1" applyBorder="1"/>
    <xf numFmtId="3" fontId="8" fillId="0" borderId="5" xfId="0" applyNumberFormat="1" applyFont="1" applyBorder="1"/>
    <xf numFmtId="3" fontId="8" fillId="0" borderId="10" xfId="0" applyNumberFormat="1" applyFont="1" applyBorder="1"/>
    <xf numFmtId="3" fontId="8" fillId="0" borderId="11" xfId="0" quotePrefix="1" applyNumberFormat="1" applyFont="1" applyBorder="1" applyAlignment="1">
      <alignment horizontal="center" vertical="top"/>
    </xf>
    <xf numFmtId="3" fontId="8" fillId="0" borderId="9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left"/>
    </xf>
    <xf numFmtId="3" fontId="8" fillId="0" borderId="2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 vertical="top"/>
    </xf>
    <xf numFmtId="3" fontId="8" fillId="0" borderId="3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top"/>
    </xf>
    <xf numFmtId="0" fontId="20" fillId="0" borderId="6" xfId="0" applyFont="1" applyBorder="1"/>
    <xf numFmtId="0" fontId="8" fillId="0" borderId="0" xfId="0" applyFont="1" applyBorder="1" applyAlignment="1">
      <alignment horizontal="right"/>
    </xf>
    <xf numFmtId="0" fontId="8" fillId="0" borderId="6" xfId="0" applyFont="1" applyBorder="1"/>
    <xf numFmtId="166" fontId="8" fillId="0" borderId="0" xfId="1" applyNumberFormat="1" applyFont="1" applyBorder="1" applyAlignment="1">
      <alignment horizontal="right"/>
    </xf>
    <xf numFmtId="0" fontId="18" fillId="2" borderId="6" xfId="0" applyFont="1" applyFill="1" applyBorder="1"/>
    <xf numFmtId="166" fontId="22" fillId="5" borderId="0" xfId="1" applyNumberFormat="1" applyFont="1" applyFill="1" applyBorder="1" applyAlignment="1">
      <alignment horizontal="right"/>
    </xf>
    <xf numFmtId="166" fontId="22" fillId="5" borderId="4" xfId="1" applyNumberFormat="1" applyFont="1" applyFill="1" applyBorder="1" applyAlignment="1">
      <alignment horizontal="right"/>
    </xf>
    <xf numFmtId="0" fontId="15" fillId="0" borderId="0" xfId="0" applyFont="1"/>
    <xf numFmtId="0" fontId="18" fillId="2" borderId="7" xfId="0" applyFont="1" applyFill="1" applyBorder="1"/>
    <xf numFmtId="0" fontId="15" fillId="0" borderId="0" xfId="0" applyFont="1" applyBorder="1"/>
    <xf numFmtId="0" fontId="8" fillId="0" borderId="0" xfId="0" quotePrefix="1" applyFont="1" applyBorder="1" applyAlignment="1">
      <alignment horizontal="left"/>
    </xf>
    <xf numFmtId="3" fontId="14" fillId="0" borderId="7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18" fillId="2" borderId="0" xfId="0" applyNumberFormat="1" applyFont="1" applyFill="1" applyBorder="1"/>
    <xf numFmtId="3" fontId="18" fillId="2" borderId="4" xfId="0" applyNumberFormat="1" applyFont="1" applyFill="1" applyBorder="1"/>
    <xf numFmtId="0" fontId="8" fillId="0" borderId="0" xfId="0" applyFont="1" applyAlignment="1">
      <alignment vertical="center"/>
    </xf>
    <xf numFmtId="0" fontId="8" fillId="0" borderId="5" xfId="0" applyFont="1" applyBorder="1"/>
    <xf numFmtId="3" fontId="8" fillId="0" borderId="1" xfId="0" applyNumberFormat="1" applyFont="1" applyBorder="1"/>
    <xf numFmtId="3" fontId="14" fillId="0" borderId="1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1" fontId="15" fillId="0" borderId="2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" vertical="center"/>
    </xf>
    <xf numFmtId="0" fontId="14" fillId="0" borderId="0" xfId="0" applyFont="1" applyFill="1"/>
    <xf numFmtId="0" fontId="15" fillId="0" borderId="3" xfId="0" applyFont="1" applyBorder="1" applyAlignment="1">
      <alignment horizontal="center"/>
    </xf>
    <xf numFmtId="3" fontId="8" fillId="0" borderId="3" xfId="0" quotePrefix="1" applyNumberFormat="1" applyFont="1" applyBorder="1" applyAlignment="1">
      <alignment horizontal="center"/>
    </xf>
    <xf numFmtId="1" fontId="15" fillId="0" borderId="3" xfId="0" applyNumberFormat="1" applyFont="1" applyBorder="1" applyAlignment="1">
      <alignment horizontal="center"/>
    </xf>
    <xf numFmtId="3" fontId="15" fillId="0" borderId="3" xfId="0" quotePrefix="1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5" fillId="0" borderId="5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6" xfId="0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3" fontId="8" fillId="0" borderId="2" xfId="0" applyNumberFormat="1" applyFont="1" applyBorder="1"/>
    <xf numFmtId="3" fontId="14" fillId="0" borderId="4" xfId="0" applyNumberFormat="1" applyFont="1" applyBorder="1"/>
    <xf numFmtId="0" fontId="16" fillId="0" borderId="2" xfId="0" applyFont="1" applyFill="1" applyBorder="1" applyAlignment="1">
      <alignment horizontal="left"/>
    </xf>
    <xf numFmtId="165" fontId="16" fillId="0" borderId="2" xfId="1" applyNumberFormat="1" applyFont="1" applyFill="1" applyBorder="1" applyAlignment="1">
      <alignment horizontal="left"/>
    </xf>
    <xf numFmtId="165" fontId="16" fillId="0" borderId="4" xfId="1" applyNumberFormat="1" applyFont="1" applyFill="1" applyBorder="1" applyAlignment="1">
      <alignment horizontal="left"/>
    </xf>
    <xf numFmtId="0" fontId="19" fillId="2" borderId="2" xfId="0" applyFont="1" applyFill="1" applyBorder="1" applyAlignment="1">
      <alignment horizontal="center"/>
    </xf>
    <xf numFmtId="3" fontId="19" fillId="2" borderId="0" xfId="0" applyNumberFormat="1" applyFont="1" applyFill="1" applyBorder="1" applyAlignment="1">
      <alignment horizontal="right"/>
    </xf>
    <xf numFmtId="3" fontId="19" fillId="2" borderId="2" xfId="0" applyNumberFormat="1" applyFont="1" applyFill="1" applyBorder="1" applyAlignment="1">
      <alignment horizontal="right"/>
    </xf>
    <xf numFmtId="3" fontId="19" fillId="2" borderId="4" xfId="0" applyNumberFormat="1" applyFont="1" applyFill="1" applyBorder="1" applyAlignment="1">
      <alignment horizontal="right"/>
    </xf>
    <xf numFmtId="0" fontId="16" fillId="0" borderId="0" xfId="0" applyFont="1" applyFill="1" applyAlignment="1">
      <alignment horizontal="left"/>
    </xf>
    <xf numFmtId="1" fontId="16" fillId="0" borderId="0" xfId="0" applyNumberFormat="1" applyFont="1" applyBorder="1" applyAlignment="1">
      <alignment horizontal="left"/>
    </xf>
    <xf numFmtId="0" fontId="8" fillId="0" borderId="4" xfId="0" applyFont="1" applyBorder="1"/>
    <xf numFmtId="1" fontId="16" fillId="0" borderId="0" xfId="0" applyNumberFormat="1" applyFont="1" applyBorder="1" applyAlignment="1"/>
    <xf numFmtId="1" fontId="16" fillId="0" borderId="0" xfId="0" applyNumberFormat="1" applyFont="1" applyBorder="1" applyAlignment="1">
      <alignment horizontal="right"/>
    </xf>
    <xf numFmtId="1" fontId="16" fillId="0" borderId="4" xfId="0" applyNumberFormat="1" applyFont="1" applyBorder="1" applyAlignment="1"/>
    <xf numFmtId="0" fontId="19" fillId="0" borderId="6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right"/>
    </xf>
    <xf numFmtId="3" fontId="19" fillId="0" borderId="4" xfId="0" applyNumberFormat="1" applyFont="1" applyFill="1" applyBorder="1" applyAlignment="1">
      <alignment horizontal="right"/>
    </xf>
    <xf numFmtId="3" fontId="14" fillId="0" borderId="0" xfId="0" applyNumberFormat="1" applyFont="1" applyAlignment="1">
      <alignment horizontal="center"/>
    </xf>
    <xf numFmtId="0" fontId="19" fillId="2" borderId="3" xfId="0" applyFont="1" applyFill="1" applyBorder="1" applyAlignment="1">
      <alignment horizontal="center"/>
    </xf>
    <xf numFmtId="3" fontId="19" fillId="2" borderId="11" xfId="0" applyNumberFormat="1" applyFont="1" applyFill="1" applyBorder="1" applyAlignment="1">
      <alignment horizontal="right"/>
    </xf>
    <xf numFmtId="3" fontId="19" fillId="2" borderId="3" xfId="0" applyNumberFormat="1" applyFont="1" applyFill="1" applyBorder="1" applyAlignment="1">
      <alignment horizontal="right"/>
    </xf>
    <xf numFmtId="3" fontId="19" fillId="2" borderId="9" xfId="0" applyNumberFormat="1" applyFont="1" applyFill="1" applyBorder="1" applyAlignment="1">
      <alignment horizontal="right"/>
    </xf>
    <xf numFmtId="0" fontId="25" fillId="0" borderId="0" xfId="0" applyFont="1" applyAlignment="1">
      <alignment vertical="top" wrapText="1"/>
    </xf>
    <xf numFmtId="0" fontId="14" fillId="0" borderId="0" xfId="0" applyFont="1" applyAlignment="1">
      <alignment vertical="center" wrapText="1"/>
    </xf>
    <xf numFmtId="14" fontId="14" fillId="0" borderId="0" xfId="0" quotePrefix="1" applyNumberFormat="1" applyFont="1" applyAlignment="1"/>
    <xf numFmtId="3" fontId="15" fillId="0" borderId="0" xfId="0" quotePrefix="1" applyNumberFormat="1" applyFont="1" applyAlignment="1">
      <alignment horizontal="left"/>
    </xf>
    <xf numFmtId="165" fontId="8" fillId="0" borderId="2" xfId="0" applyNumberFormat="1" applyFont="1" applyBorder="1" applyAlignment="1">
      <alignment horizontal="center"/>
    </xf>
    <xf numFmtId="165" fontId="14" fillId="0" borderId="4" xfId="0" applyNumberFormat="1" applyFont="1" applyBorder="1" applyAlignment="1">
      <alignment horizontal="center"/>
    </xf>
    <xf numFmtId="165" fontId="16" fillId="0" borderId="2" xfId="1" applyNumberFormat="1" applyFont="1" applyFill="1" applyBorder="1" applyAlignment="1">
      <alignment horizontal="center"/>
    </xf>
    <xf numFmtId="165" fontId="16" fillId="0" borderId="4" xfId="1" applyNumberFormat="1" applyFont="1" applyFill="1" applyBorder="1" applyAlignment="1">
      <alignment horizontal="center"/>
    </xf>
    <xf numFmtId="165" fontId="19" fillId="2" borderId="0" xfId="0" applyNumberFormat="1" applyFont="1" applyFill="1" applyBorder="1" applyAlignment="1">
      <alignment horizontal="center"/>
    </xf>
    <xf numFmtId="165" fontId="19" fillId="2" borderId="2" xfId="0" applyNumberFormat="1" applyFont="1" applyFill="1" applyBorder="1" applyAlignment="1">
      <alignment horizontal="center"/>
    </xf>
    <xf numFmtId="165" fontId="19" fillId="2" borderId="4" xfId="0" applyNumberFormat="1" applyFont="1" applyFill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right"/>
    </xf>
    <xf numFmtId="165" fontId="19" fillId="0" borderId="0" xfId="0" applyNumberFormat="1" applyFont="1" applyFill="1" applyBorder="1" applyAlignment="1">
      <alignment horizontal="center"/>
    </xf>
    <xf numFmtId="165" fontId="19" fillId="0" borderId="4" xfId="0" applyNumberFormat="1" applyFont="1" applyFill="1" applyBorder="1" applyAlignment="1">
      <alignment horizontal="center"/>
    </xf>
    <xf numFmtId="165" fontId="19" fillId="2" borderId="11" xfId="0" applyNumberFormat="1" applyFont="1" applyFill="1" applyBorder="1" applyAlignment="1">
      <alignment horizontal="center"/>
    </xf>
    <xf numFmtId="165" fontId="19" fillId="2" borderId="3" xfId="0" applyNumberFormat="1" applyFont="1" applyFill="1" applyBorder="1" applyAlignment="1">
      <alignment horizontal="center"/>
    </xf>
    <xf numFmtId="165" fontId="19" fillId="2" borderId="9" xfId="0" applyNumberFormat="1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4" fillId="0" borderId="6" xfId="0" applyFont="1" applyBorder="1" applyAlignment="1">
      <alignment horizontal="left"/>
    </xf>
    <xf numFmtId="3" fontId="14" fillId="0" borderId="4" xfId="0" applyNumberFormat="1" applyFont="1" applyBorder="1" applyAlignment="1">
      <alignment horizontal="right"/>
    </xf>
    <xf numFmtId="3" fontId="8" fillId="0" borderId="4" xfId="0" applyNumberFormat="1" applyFont="1" applyBorder="1"/>
    <xf numFmtId="3" fontId="19" fillId="2" borderId="2" xfId="0" applyNumberFormat="1" applyFont="1" applyFill="1" applyBorder="1"/>
    <xf numFmtId="3" fontId="19" fillId="2" borderId="4" xfId="0" applyNumberFormat="1" applyFont="1" applyFill="1" applyBorder="1"/>
    <xf numFmtId="0" fontId="18" fillId="0" borderId="6" xfId="0" applyFont="1" applyFill="1" applyBorder="1" applyAlignment="1">
      <alignment horizontal="center"/>
    </xf>
    <xf numFmtId="3" fontId="19" fillId="0" borderId="0" xfId="0" applyNumberFormat="1" applyFont="1" applyFill="1" applyBorder="1"/>
    <xf numFmtId="3" fontId="19" fillId="0" borderId="4" xfId="0" applyNumberFormat="1" applyFont="1" applyFill="1" applyBorder="1"/>
    <xf numFmtId="0" fontId="18" fillId="2" borderId="3" xfId="0" applyFont="1" applyFill="1" applyBorder="1" applyAlignment="1">
      <alignment horizontal="center"/>
    </xf>
    <xf numFmtId="3" fontId="19" fillId="2" borderId="3" xfId="0" applyNumberFormat="1" applyFont="1" applyFill="1" applyBorder="1"/>
    <xf numFmtId="3" fontId="19" fillId="2" borderId="9" xfId="0" applyNumberFormat="1" applyFont="1" applyFill="1" applyBorder="1"/>
    <xf numFmtId="3" fontId="8" fillId="0" borderId="0" xfId="0" applyNumberFormat="1" applyFont="1" applyBorder="1"/>
    <xf numFmtId="3" fontId="16" fillId="0" borderId="0" xfId="0" applyNumberFormat="1" applyFont="1" applyAlignment="1">
      <alignment horizontal="left"/>
    </xf>
    <xf numFmtId="14" fontId="15" fillId="0" borderId="0" xfId="0" applyNumberFormat="1" applyFont="1" applyAlignment="1">
      <alignment horizontal="left"/>
    </xf>
    <xf numFmtId="3" fontId="15" fillId="0" borderId="0" xfId="0" applyNumberFormat="1" applyFont="1"/>
    <xf numFmtId="0" fontId="8" fillId="0" borderId="3" xfId="0" applyFont="1" applyBorder="1" applyAlignment="1">
      <alignment horizontal="center"/>
    </xf>
    <xf numFmtId="3" fontId="8" fillId="0" borderId="2" xfId="0" applyNumberFormat="1" applyFont="1" applyBorder="1" applyAlignment="1">
      <alignment horizontal="right"/>
    </xf>
    <xf numFmtId="0" fontId="16" fillId="3" borderId="2" xfId="0" applyFont="1" applyFill="1" applyBorder="1" applyAlignment="1">
      <alignment horizontal="left" vertical="center"/>
    </xf>
    <xf numFmtId="164" fontId="16" fillId="3" borderId="0" xfId="0" applyNumberFormat="1" applyFont="1" applyFill="1" applyBorder="1" applyAlignment="1">
      <alignment horizontal="right" vertical="center"/>
    </xf>
    <xf numFmtId="164" fontId="16" fillId="3" borderId="2" xfId="0" applyNumberFormat="1" applyFont="1" applyFill="1" applyBorder="1" applyAlignment="1">
      <alignment horizontal="right" vertical="center"/>
    </xf>
    <xf numFmtId="164" fontId="8" fillId="0" borderId="0" xfId="0" applyNumberFormat="1" applyFont="1" applyAlignment="1">
      <alignment vertical="center"/>
    </xf>
    <xf numFmtId="0" fontId="14" fillId="0" borderId="6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6" fillId="0" borderId="0" xfId="0" applyFont="1"/>
    <xf numFmtId="1" fontId="14" fillId="0" borderId="0" xfId="0" applyNumberFormat="1" applyFont="1"/>
    <xf numFmtId="3" fontId="18" fillId="2" borderId="2" xfId="0" applyNumberFormat="1" applyFont="1" applyFill="1" applyBorder="1"/>
    <xf numFmtId="0" fontId="14" fillId="0" borderId="7" xfId="0" applyFont="1" applyBorder="1"/>
    <xf numFmtId="3" fontId="14" fillId="0" borderId="3" xfId="0" applyNumberFormat="1" applyFont="1" applyFill="1" applyBorder="1"/>
    <xf numFmtId="3" fontId="14" fillId="0" borderId="9" xfId="0" applyNumberFormat="1" applyFont="1" applyFill="1" applyBorder="1"/>
    <xf numFmtId="0" fontId="8" fillId="0" borderId="0" xfId="0" applyFont="1" applyAlignment="1">
      <alignment horizontal="left"/>
    </xf>
    <xf numFmtId="3" fontId="15" fillId="0" borderId="0" xfId="0" applyNumberFormat="1" applyFont="1" applyBorder="1"/>
    <xf numFmtId="3" fontId="14" fillId="0" borderId="0" xfId="0" applyNumberFormat="1" applyFont="1" applyAlignment="1"/>
    <xf numFmtId="0" fontId="8" fillId="0" borderId="11" xfId="0" applyFont="1" applyBorder="1"/>
    <xf numFmtId="3" fontId="16" fillId="0" borderId="0" xfId="0" applyNumberFormat="1" applyFont="1"/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43" fontId="14" fillId="0" borderId="6" xfId="1" applyFont="1" applyBorder="1"/>
    <xf numFmtId="0" fontId="14" fillId="0" borderId="6" xfId="0" applyFont="1" applyBorder="1"/>
    <xf numFmtId="0" fontId="14" fillId="0" borderId="0" xfId="0" applyFont="1" applyBorder="1"/>
    <xf numFmtId="0" fontId="14" fillId="0" borderId="4" xfId="0" applyFont="1" applyBorder="1"/>
    <xf numFmtId="3" fontId="15" fillId="0" borderId="4" xfId="0" applyNumberFormat="1" applyFont="1" applyBorder="1"/>
    <xf numFmtId="3" fontId="8" fillId="0" borderId="0" xfId="0" applyNumberFormat="1" applyFont="1" applyFill="1" applyBorder="1"/>
    <xf numFmtId="1" fontId="8" fillId="0" borderId="0" xfId="0" quotePrefix="1" applyNumberFormat="1" applyFont="1" applyBorder="1" applyAlignment="1">
      <alignment horizontal="left"/>
    </xf>
    <xf numFmtId="1" fontId="8" fillId="0" borderId="0" xfId="0" quotePrefix="1" applyNumberFormat="1" applyFont="1" applyBorder="1" applyAlignment="1">
      <alignment horizontal="center"/>
    </xf>
    <xf numFmtId="14" fontId="14" fillId="0" borderId="0" xfId="0" applyNumberFormat="1" applyFont="1" applyAlignment="1"/>
    <xf numFmtId="14" fontId="14" fillId="0" borderId="0" xfId="0" applyNumberFormat="1" applyFont="1" applyAlignment="1">
      <alignment horizontal="right"/>
    </xf>
    <xf numFmtId="14" fontId="14" fillId="0" borderId="0" xfId="0" applyNumberFormat="1" applyFont="1" applyAlignment="1">
      <alignment horizontal="left"/>
    </xf>
    <xf numFmtId="0" fontId="15" fillId="0" borderId="2" xfId="0" applyFont="1" applyBorder="1" applyAlignment="1">
      <alignment horizontal="center" wrapText="1"/>
    </xf>
    <xf numFmtId="1" fontId="15" fillId="0" borderId="0" xfId="0" applyNumberFormat="1" applyFont="1" applyBorder="1" applyAlignment="1">
      <alignment horizontal="left"/>
    </xf>
    <xf numFmtId="0" fontId="8" fillId="0" borderId="0" xfId="0" applyFont="1" applyFill="1"/>
    <xf numFmtId="3" fontId="16" fillId="0" borderId="0" xfId="0" applyNumberFormat="1" applyFont="1" applyAlignment="1"/>
    <xf numFmtId="0" fontId="26" fillId="0" borderId="0" xfId="0" applyFont="1"/>
    <xf numFmtId="0" fontId="8" fillId="0" borderId="0" xfId="0" quotePrefix="1" applyFont="1"/>
    <xf numFmtId="1" fontId="16" fillId="0" borderId="0" xfId="0" applyNumberFormat="1" applyFont="1" applyFill="1" applyBorder="1" applyAlignment="1"/>
    <xf numFmtId="1" fontId="16" fillId="0" borderId="0" xfId="0" applyNumberFormat="1" applyFont="1" applyFill="1" applyBorder="1" applyAlignment="1">
      <alignment horizontal="right"/>
    </xf>
    <xf numFmtId="1" fontId="16" fillId="0" borderId="4" xfId="0" applyNumberFormat="1" applyFont="1" applyFill="1" applyBorder="1" applyAlignment="1"/>
    <xf numFmtId="3" fontId="15" fillId="0" borderId="6" xfId="0" applyNumberFormat="1" applyFont="1" applyBorder="1" applyAlignment="1"/>
    <xf numFmtId="3" fontId="15" fillId="0" borderId="4" xfId="0" applyNumberFormat="1" applyFont="1" applyBorder="1" applyAlignment="1"/>
    <xf numFmtId="9" fontId="8" fillId="0" borderId="0" xfId="6" applyFont="1"/>
    <xf numFmtId="3" fontId="15" fillId="0" borderId="6" xfId="0" applyNumberFormat="1" applyFont="1" applyBorder="1" applyAlignment="1"/>
    <xf numFmtId="3" fontId="15" fillId="0" borderId="4" xfId="0" applyNumberFormat="1" applyFont="1" applyBorder="1" applyAlignment="1"/>
    <xf numFmtId="0" fontId="8" fillId="0" borderId="0" xfId="2" applyFont="1" applyFill="1"/>
    <xf numFmtId="0" fontId="8" fillId="0" borderId="0" xfId="2" applyFont="1"/>
    <xf numFmtId="0" fontId="29" fillId="0" borderId="0" xfId="0" applyFont="1" applyAlignment="1">
      <alignment horizontal="center" vertical="top"/>
    </xf>
    <xf numFmtId="0" fontId="29" fillId="0" borderId="0" xfId="0" applyFont="1" applyFill="1" applyAlignment="1">
      <alignment horizontal="center"/>
    </xf>
    <xf numFmtId="0" fontId="12" fillId="0" borderId="0" xfId="2" applyFont="1" applyAlignment="1">
      <alignment horizontal="left" vertical="top"/>
    </xf>
    <xf numFmtId="0" fontId="7" fillId="0" borderId="0" xfId="2" applyFont="1" applyAlignment="1">
      <alignment vertical="top" wrapText="1"/>
    </xf>
    <xf numFmtId="0" fontId="7" fillId="0" borderId="0" xfId="2" applyFont="1"/>
    <xf numFmtId="0" fontId="12" fillId="0" borderId="0" xfId="2" applyFont="1" applyFill="1" applyAlignment="1">
      <alignment horizontal="left"/>
    </xf>
    <xf numFmtId="0" fontId="7" fillId="0" borderId="0" xfId="2" applyFont="1" applyFill="1" applyAlignment="1">
      <alignment vertical="top" wrapText="1"/>
    </xf>
    <xf numFmtId="0" fontId="7" fillId="0" borderId="0" xfId="2" applyFont="1" applyFill="1"/>
    <xf numFmtId="0" fontId="10" fillId="3" borderId="0" xfId="2" applyFont="1" applyFill="1" applyAlignment="1">
      <alignment vertical="center"/>
    </xf>
    <xf numFmtId="0" fontId="7" fillId="3" borderId="0" xfId="2" applyFont="1" applyFill="1" applyAlignment="1"/>
    <xf numFmtId="0" fontId="12" fillId="3" borderId="0" xfId="2" applyFont="1" applyFill="1" applyAlignment="1">
      <alignment vertical="center"/>
    </xf>
    <xf numFmtId="0" fontId="12" fillId="3" borderId="0" xfId="2" applyFont="1" applyFill="1" applyAlignment="1">
      <alignment horizontal="right" vertical="center"/>
    </xf>
    <xf numFmtId="0" fontId="10" fillId="0" borderId="0" xfId="2" applyFont="1" applyFill="1" applyAlignment="1">
      <alignment vertical="center"/>
    </xf>
    <xf numFmtId="0" fontId="7" fillId="0" borderId="0" xfId="2" applyFont="1" applyFill="1" applyAlignment="1"/>
    <xf numFmtId="0" fontId="12" fillId="0" borderId="0" xfId="2" applyFont="1" applyFill="1" applyAlignment="1">
      <alignment vertical="center"/>
    </xf>
    <xf numFmtId="3" fontId="8" fillId="0" borderId="0" xfId="2" applyNumberFormat="1" applyFont="1"/>
    <xf numFmtId="3" fontId="8" fillId="0" borderId="0" xfId="2" applyNumberFormat="1" applyFont="1" applyFill="1"/>
    <xf numFmtId="0" fontId="8" fillId="0" borderId="0" xfId="2" applyFont="1" applyFill="1" applyAlignment="1">
      <alignment horizontal="right"/>
    </xf>
    <xf numFmtId="0" fontId="6" fillId="0" borderId="0" xfId="2" applyFont="1" applyFill="1"/>
    <xf numFmtId="0" fontId="4" fillId="0" borderId="0" xfId="2" applyFont="1" applyFill="1"/>
    <xf numFmtId="0" fontId="9" fillId="0" borderId="0" xfId="2" applyFont="1" applyFill="1" applyAlignment="1"/>
    <xf numFmtId="0" fontId="11" fillId="0" borderId="0" xfId="2" applyFont="1" applyFill="1" applyAlignment="1">
      <alignment vertical="top" wrapText="1"/>
    </xf>
    <xf numFmtId="0" fontId="30" fillId="0" borderId="0" xfId="2" applyFont="1" applyFill="1" applyAlignment="1">
      <alignment horizontal="left"/>
    </xf>
    <xf numFmtId="0" fontId="5" fillId="0" borderId="0" xfId="2" applyFont="1" applyFill="1" applyAlignment="1">
      <alignment vertical="center"/>
    </xf>
    <xf numFmtId="0" fontId="8" fillId="0" borderId="0" xfId="2" applyFont="1" applyFill="1" applyAlignment="1"/>
    <xf numFmtId="0" fontId="30" fillId="0" borderId="0" xfId="2" applyFont="1" applyFill="1" applyAlignment="1">
      <alignment vertical="center"/>
    </xf>
    <xf numFmtId="0" fontId="30" fillId="0" borderId="0" xfId="2" applyFont="1" applyFill="1" applyAlignment="1">
      <alignment horizontal="right" vertical="center"/>
    </xf>
    <xf numFmtId="3" fontId="7" fillId="0" borderId="0" xfId="2" applyNumberFormat="1" applyFont="1" applyFill="1"/>
    <xf numFmtId="0" fontId="7" fillId="0" borderId="0" xfId="2" applyFont="1" applyFill="1" applyAlignment="1">
      <alignment horizontal="right"/>
    </xf>
    <xf numFmtId="0" fontId="31" fillId="0" borderId="0" xfId="2" applyFont="1" applyFill="1" applyAlignment="1">
      <alignment vertical="center"/>
    </xf>
    <xf numFmtId="0" fontId="7" fillId="0" borderId="0" xfId="2" applyFont="1" applyFill="1" applyAlignment="1">
      <alignment vertical="top"/>
    </xf>
    <xf numFmtId="3" fontId="7" fillId="0" borderId="0" xfId="2" applyNumberFormat="1" applyFont="1" applyFill="1" applyAlignment="1">
      <alignment wrapText="1"/>
    </xf>
    <xf numFmtId="0" fontId="32" fillId="0" borderId="0" xfId="2" applyFont="1"/>
    <xf numFmtId="0" fontId="32" fillId="0" borderId="0" xfId="2" applyFont="1" applyFill="1"/>
    <xf numFmtId="0" fontId="3" fillId="0" borderId="0" xfId="2" applyFill="1"/>
    <xf numFmtId="0" fontId="13" fillId="0" borderId="0" xfId="2" applyFont="1" applyAlignment="1">
      <alignment horizontal="center" vertical="center"/>
    </xf>
    <xf numFmtId="0" fontId="28" fillId="0" borderId="0" xfId="2" applyFont="1" applyFill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29" fillId="0" borderId="0" xfId="0" applyFont="1" applyFill="1" applyAlignment="1">
      <alignment horizontal="center"/>
    </xf>
    <xf numFmtId="3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horizontal="center" vertical="center"/>
    </xf>
    <xf numFmtId="14" fontId="14" fillId="0" borderId="0" xfId="0" quotePrefix="1" applyNumberFormat="1" applyFont="1" applyFill="1" applyAlignment="1">
      <alignment horizontal="center"/>
    </xf>
    <xf numFmtId="14" fontId="14" fillId="0" borderId="0" xfId="0" quotePrefix="1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 wrapText="1"/>
    </xf>
    <xf numFmtId="3" fontId="14" fillId="0" borderId="6" xfId="0" applyNumberFormat="1" applyFont="1" applyBorder="1" applyAlignment="1">
      <alignment horizontal="center" vertical="center" wrapText="1"/>
    </xf>
    <xf numFmtId="3" fontId="14" fillId="0" borderId="7" xfId="0" applyNumberFormat="1" applyFont="1" applyBorder="1" applyAlignment="1">
      <alignment horizontal="center" vertical="center" wrapText="1"/>
    </xf>
    <xf numFmtId="3" fontId="14" fillId="0" borderId="0" xfId="0" applyNumberFormat="1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wrapText="1"/>
    </xf>
    <xf numFmtId="0" fontId="25" fillId="0" borderId="0" xfId="0" applyFont="1" applyAlignment="1">
      <alignment horizontal="center" vertical="top"/>
    </xf>
    <xf numFmtId="3" fontId="8" fillId="0" borderId="0" xfId="0" quotePrefix="1" applyNumberFormat="1" applyFont="1" applyAlignment="1">
      <alignment horizontal="center"/>
    </xf>
    <xf numFmtId="3" fontId="15" fillId="0" borderId="6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1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" fontId="14" fillId="0" borderId="4" xfId="0" applyNumberFormat="1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165" fontId="14" fillId="0" borderId="4" xfId="0" applyNumberFormat="1" applyFont="1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1" fontId="14" fillId="0" borderId="0" xfId="0" applyNumberFormat="1" applyFont="1" applyAlignment="1">
      <alignment horizontal="center"/>
    </xf>
    <xf numFmtId="0" fontId="8" fillId="0" borderId="8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25" fillId="0" borderId="0" xfId="0" quotePrefix="1" applyFont="1" applyAlignment="1">
      <alignment horizontal="center" vertical="top"/>
    </xf>
    <xf numFmtId="3" fontId="14" fillId="0" borderId="6" xfId="0" applyNumberFormat="1" applyFont="1" applyBorder="1" applyAlignment="1">
      <alignment horizontal="center"/>
    </xf>
    <xf numFmtId="3" fontId="14" fillId="0" borderId="4" xfId="0" applyNumberFormat="1" applyFont="1" applyBorder="1" applyAlignment="1">
      <alignment horizontal="center"/>
    </xf>
    <xf numFmtId="3" fontId="14" fillId="0" borderId="0" xfId="0" applyNumberFormat="1" applyFont="1" applyAlignment="1">
      <alignment horizontal="left"/>
    </xf>
  </cellXfs>
  <cellStyles count="7">
    <cellStyle name="Migliaia" xfId="1" builtinId="3"/>
    <cellStyle name="Normale" xfId="0" builtinId="0"/>
    <cellStyle name="Normale 2" xfId="2"/>
    <cellStyle name="Normale 2 2" xfId="4"/>
    <cellStyle name="Normale 3" xfId="5"/>
    <cellStyle name="Percentuale" xfId="6" builtinId="5"/>
    <cellStyle name="Percentuale 2" xfId="3"/>
  </cellStyles>
  <dxfs count="0"/>
  <tableStyles count="0" defaultTableStyle="TableStyleMedium9" defaultPivotStyle="PivotStyleLight16"/>
  <colors>
    <mruColors>
      <color rgb="FFC616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200"/>
              <a:t>FPLD </a:t>
            </a:r>
          </a:p>
        </c:rich>
      </c:tx>
      <c:layout>
        <c:manualLayout>
          <c:xMode val="edge"/>
          <c:yMode val="edge"/>
          <c:x val="0.45550009250262302"/>
          <c:y val="6.508292996909123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842719809700099E-3"/>
          <c:y val="0.30259092613423322"/>
          <c:w val="0.99581578015350725"/>
          <c:h val="0.56175269663393479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C41-4CF0-A26B-9F7236C1B0CB}"/>
              </c:ext>
            </c:extLst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C41-4CF0-A26B-9F7236C1B0CB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C41-4CF0-A26B-9F7236C1B0CB}"/>
              </c:ext>
            </c:extLst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C41-4CF0-A26B-9F7236C1B0CB}"/>
              </c:ext>
            </c:extLst>
          </c:dPt>
          <c:dLbls>
            <c:dLbl>
              <c:idx val="0"/>
              <c:layout>
                <c:manualLayout>
                  <c:x val="-1.7906872752016384E-3"/>
                  <c:y val="-2.2981524703548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41-4CF0-A26B-9F7236C1B0CB}"/>
                </c:ext>
              </c:extLst>
            </c:dLbl>
            <c:dLbl>
              <c:idx val="1"/>
              <c:layout>
                <c:manualLayout>
                  <c:x val="5.0369592689802666E-3"/>
                  <c:y val="2.89062727093966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41-4CF0-A26B-9F7236C1B0CB}"/>
                </c:ext>
              </c:extLst>
            </c:dLbl>
            <c:dLbl>
              <c:idx val="3"/>
              <c:layout>
                <c:manualLayout>
                  <c:x val="7.2203052396228248E-2"/>
                  <c:y val="-0.128089803106859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C41-4CF0-A26B-9F7236C1B0C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GEST_tot!$A$70:$A$73</c:f>
              <c:strCache>
                <c:ptCount val="4"/>
                <c:pt idx="0">
                  <c:v>Vecchiaia </c:v>
                </c:pt>
                <c:pt idx="1">
                  <c:v>Anticipate *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GEST_tot!$D$70:$D$73</c:f>
              <c:numCache>
                <c:formatCode>_-* #,##0_-;\-* #,##0_-;_-* "-"??_-;_-@_-</c:formatCode>
                <c:ptCount val="4"/>
                <c:pt idx="0">
                  <c:v>62479</c:v>
                </c:pt>
                <c:pt idx="1">
                  <c:v>93799</c:v>
                </c:pt>
                <c:pt idx="2">
                  <c:v>19774</c:v>
                </c:pt>
                <c:pt idx="3">
                  <c:v>84654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C41-4CF0-A26B-9F7236C1B0C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FPLD_tot!$B$102</c:f>
              <c:strCache>
                <c:ptCount val="1"/>
                <c:pt idx="0">
                  <c:v>Decorrenti gennaio - settembre 2022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FPLD_tot!$A$95:$A$98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FPLD_tot!$F$103:$F$106</c:f>
              <c:numCache>
                <c:formatCode>#,##0</c:formatCode>
                <c:ptCount val="4"/>
                <c:pt idx="0">
                  <c:v>84073</c:v>
                </c:pt>
                <c:pt idx="1">
                  <c:v>53771</c:v>
                </c:pt>
                <c:pt idx="2">
                  <c:v>47821</c:v>
                </c:pt>
                <c:pt idx="3">
                  <c:v>75041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E7-43D7-968C-63673960C420}"/>
            </c:ext>
          </c:extLst>
        </c:ser>
        <c:ser>
          <c:idx val="1"/>
          <c:order val="1"/>
          <c:tx>
            <c:strRef>
              <c:f>FPLD_tot!$D$94</c:f>
              <c:strCache>
                <c:ptCount val="1"/>
                <c:pt idx="0">
                  <c:v>Decorrenti gennaio - settembre 2021</c:v>
                </c:pt>
              </c:strCache>
            </c:strRef>
          </c:tx>
          <c:invertIfNegative val="0"/>
          <c:cat>
            <c:strRef>
              <c:f>FPLD_tot!$A$95:$A$98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FPLD_tot!$F$95:$F$98</c:f>
              <c:numCache>
                <c:formatCode>#,##0</c:formatCode>
                <c:ptCount val="4"/>
                <c:pt idx="0">
                  <c:v>90019</c:v>
                </c:pt>
                <c:pt idx="1">
                  <c:v>57745</c:v>
                </c:pt>
                <c:pt idx="2">
                  <c:v>54150</c:v>
                </c:pt>
                <c:pt idx="3">
                  <c:v>87824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E7-43D7-968C-63673960C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FPLD_tot!$D$56</c:f>
              <c:strCache>
                <c:ptCount val="1"/>
                <c:pt idx="0">
                  <c:v>Decorrenti gennaio - settembre 2021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FPLD_tot!$B$47:$E$47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FPLD_tot!$B$57:$E$57</c:f>
              <c:numCache>
                <c:formatCode>0.0</c:formatCode>
                <c:ptCount val="4"/>
                <c:pt idx="0">
                  <c:v>67.180000000000007</c:v>
                </c:pt>
                <c:pt idx="1">
                  <c:v>61.54</c:v>
                </c:pt>
                <c:pt idx="2">
                  <c:v>54.49</c:v>
                </c:pt>
                <c:pt idx="3">
                  <c:v>76.8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F-4392-9836-85686FFB499C}"/>
            </c:ext>
          </c:extLst>
        </c:ser>
        <c:ser>
          <c:idx val="1"/>
          <c:order val="1"/>
          <c:tx>
            <c:strRef>
              <c:f>FPLD_tot!$B$62</c:f>
              <c:strCache>
                <c:ptCount val="1"/>
                <c:pt idx="0">
                  <c:v>Decorrenti gennaio - settembre 2022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FPLD_tot!$B$47:$E$47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FPLD_tot!$B$63:$E$63</c:f>
              <c:numCache>
                <c:formatCode>0.0</c:formatCode>
                <c:ptCount val="4"/>
                <c:pt idx="0">
                  <c:v>67.19</c:v>
                </c:pt>
                <c:pt idx="1">
                  <c:v>61.37</c:v>
                </c:pt>
                <c:pt idx="2">
                  <c:v>54.71</c:v>
                </c:pt>
                <c:pt idx="3">
                  <c:v>77.94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8B-41C0-8257-8B154E2F2F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FPLD_tot!$A$20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FPLD_tot!$B$10:$E$10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FPLD_tot!$B$20:$E$20</c:f>
              <c:numCache>
                <c:formatCode>#,##0</c:formatCode>
                <c:ptCount val="4"/>
                <c:pt idx="0">
                  <c:v>29153</c:v>
                </c:pt>
                <c:pt idx="1">
                  <c:v>64215</c:v>
                </c:pt>
                <c:pt idx="2">
                  <c:v>15111</c:v>
                </c:pt>
                <c:pt idx="3">
                  <c:v>18350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FC-4BCF-A6E5-3F86195B3C31}"/>
            </c:ext>
          </c:extLst>
        </c:ser>
        <c:ser>
          <c:idx val="1"/>
          <c:order val="1"/>
          <c:tx>
            <c:strRef>
              <c:f>FPLD_tot!$A$21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FPLD_tot!$B$10:$E$10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FPLD_tot!$B$21:$E$21</c:f>
              <c:numCache>
                <c:formatCode>#,##0</c:formatCode>
                <c:ptCount val="4"/>
                <c:pt idx="0">
                  <c:v>36706</c:v>
                </c:pt>
                <c:pt idx="1">
                  <c:v>34862</c:v>
                </c:pt>
                <c:pt idx="2">
                  <c:v>9586</c:v>
                </c:pt>
                <c:pt idx="3">
                  <c:v>81755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FC-4BCF-A6E5-3F86195B3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FPLD_tot!$D$56</c:f>
              <c:strCache>
                <c:ptCount val="1"/>
                <c:pt idx="0">
                  <c:v>Decorrenti gennaio - settembre 2021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FPLD_tot!$B$47:$E$47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FPLD_tot!$B$58:$E$58</c:f>
              <c:numCache>
                <c:formatCode>0.0</c:formatCode>
                <c:ptCount val="4"/>
                <c:pt idx="0">
                  <c:v>67.2</c:v>
                </c:pt>
                <c:pt idx="1">
                  <c:v>60.9</c:v>
                </c:pt>
                <c:pt idx="2">
                  <c:v>53.42</c:v>
                </c:pt>
                <c:pt idx="3">
                  <c:v>74.540000000000006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F-4392-9836-85686FFB499C}"/>
            </c:ext>
          </c:extLst>
        </c:ser>
        <c:ser>
          <c:idx val="1"/>
          <c:order val="1"/>
          <c:tx>
            <c:strRef>
              <c:f>FPLD_tot!$B$62</c:f>
              <c:strCache>
                <c:ptCount val="1"/>
                <c:pt idx="0">
                  <c:v>Decorrenti gennaio - settembre 2022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FPLD_tot!$B$47:$E$47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FPLD_tot!$B$64:$E$64</c:f>
              <c:numCache>
                <c:formatCode>0.0</c:formatCode>
                <c:ptCount val="4"/>
                <c:pt idx="0">
                  <c:v>67.23</c:v>
                </c:pt>
                <c:pt idx="1">
                  <c:v>60.87</c:v>
                </c:pt>
                <c:pt idx="2">
                  <c:v>53.66</c:v>
                </c:pt>
                <c:pt idx="3">
                  <c:v>75.42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7-4DD4-B178-BB8A3D25AD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FPLD_conEC!$H$123</c:f>
              <c:strCache>
                <c:ptCount val="1"/>
                <c:pt idx="0">
                  <c:v>Decorrenti gennaio - settembre 2022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D63-468C-9C75-25464ABCB9F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D63-468C-9C75-25464ABCB9F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D63-468C-9C75-25464ABCB9F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D63-468C-9C75-25464ABCB9F5}"/>
              </c:ext>
            </c:extLst>
          </c:dPt>
          <c:cat>
            <c:strRef>
              <c:f>FPLD_conEC!$A$238:$A$243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FPLD_conEC!$F$238:$F$243</c:f>
              <c:numCache>
                <c:formatCode>#,##0</c:formatCode>
                <c:ptCount val="6"/>
                <c:pt idx="0">
                  <c:v>31676</c:v>
                </c:pt>
                <c:pt idx="1">
                  <c:v>92565</c:v>
                </c:pt>
                <c:pt idx="2">
                  <c:v>52671</c:v>
                </c:pt>
                <c:pt idx="3">
                  <c:v>34079</c:v>
                </c:pt>
                <c:pt idx="4">
                  <c:v>25314</c:v>
                </c:pt>
                <c:pt idx="5">
                  <c:v>14179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63-468C-9C75-25464ABCB9F5}"/>
            </c:ext>
          </c:extLst>
        </c:ser>
        <c:ser>
          <c:idx val="0"/>
          <c:order val="1"/>
          <c:tx>
            <c:strRef>
              <c:f>FPLD_conEC!$H$140</c:f>
              <c:strCache>
                <c:ptCount val="1"/>
                <c:pt idx="0">
                  <c:v>Decorrenti gennaio - settembre 2021</c:v>
                </c:pt>
              </c:strCache>
            </c:strRef>
          </c:tx>
          <c:invertIfNegative val="0"/>
          <c:cat>
            <c:strRef>
              <c:f>FPLD_conEC!$A$238:$A$243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FPLD_conEC!$F$228:$F$233</c:f>
              <c:numCache>
                <c:formatCode>#,##0</c:formatCode>
                <c:ptCount val="6"/>
                <c:pt idx="0">
                  <c:v>41345</c:v>
                </c:pt>
                <c:pt idx="1">
                  <c:v>104709</c:v>
                </c:pt>
                <c:pt idx="2">
                  <c:v>55590</c:v>
                </c:pt>
                <c:pt idx="3">
                  <c:v>35334</c:v>
                </c:pt>
                <c:pt idx="4">
                  <c:v>27361</c:v>
                </c:pt>
                <c:pt idx="5">
                  <c:v>14693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63-468C-9C75-25464ABCB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FPLD_conEC!$H$140</c:f>
              <c:strCache>
                <c:ptCount val="1"/>
                <c:pt idx="0">
                  <c:v>Decorrenti gennaio - settembre 2021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28-47E2-88D2-689326D72EA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E28-47E2-88D2-689326D72EA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E28-47E2-88D2-689326D72EA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E28-47E2-88D2-689326D72EAD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28-47E2-88D2-689326D72EAD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28-47E2-88D2-689326D72EAD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28-47E2-88D2-689326D72EAD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28-47E2-88D2-689326D72E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FPLD_conEC!$A$275:$A$276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FPLD_conEC!$F$275:$F$276</c:f>
              <c:numCache>
                <c:formatCode>#,##0</c:formatCode>
                <c:ptCount val="2"/>
                <c:pt idx="0">
                  <c:v>228703</c:v>
                </c:pt>
                <c:pt idx="1">
                  <c:v>21781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28-47E2-88D2-689326D72EA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68636147650433"/>
          <c:y val="0.13700515669549096"/>
          <c:w val="0.29932603334620372"/>
          <c:h val="0.7492725480763591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77-4D97-9077-D47183AF14E0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77-4D97-9077-D47183AF14E0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77-4D97-9077-D47183AF14E0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77-4D97-9077-D47183AF14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FPLD_conEC!$B$125:$E$125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FPLD_conEC!$B$152:$E$152</c:f>
              <c:numCache>
                <c:formatCode>#,##0</c:formatCode>
                <c:ptCount val="4"/>
                <c:pt idx="0">
                  <c:v>61175</c:v>
                </c:pt>
                <c:pt idx="1">
                  <c:v>90152</c:v>
                </c:pt>
                <c:pt idx="2">
                  <c:v>19607</c:v>
                </c:pt>
                <c:pt idx="3">
                  <c:v>79550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77-4D97-9077-D47183AF14E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20945366039656"/>
          <c:y val="0.1624998288257446"/>
          <c:w val="0.30360909707317024"/>
          <c:h val="0.7095932899691885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43-4DC0-A07B-1F74497E1F7C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43-4DC0-A07B-1F74497E1F7C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43-4DC0-A07B-1F74497E1F7C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43-4DC0-A07B-1F74497E1F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FPLD_conEC!$B$125:$E$125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FPLD_conEC!$B$143:$E$143</c:f>
              <c:numCache>
                <c:formatCode>#,##0</c:formatCode>
                <c:ptCount val="4"/>
                <c:pt idx="0">
                  <c:v>64492</c:v>
                </c:pt>
                <c:pt idx="1">
                  <c:v>95669</c:v>
                </c:pt>
                <c:pt idx="2">
                  <c:v>24391</c:v>
                </c:pt>
                <c:pt idx="3">
                  <c:v>94480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43-4DC0-A07B-1F74497E1F7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985-4056-BA1B-86E2268332D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985-4056-BA1B-86E2268332D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985-4056-BA1B-86E2268332D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985-4056-BA1B-86E2268332D0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85-4056-BA1B-86E2268332D0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85-4056-BA1B-86E2268332D0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85-4056-BA1B-86E2268332D0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85-4056-BA1B-86E2268332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FPLD_conEC!$A$268:$A$269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FPLD_conEC!$F$268:$F$269</c:f>
              <c:numCache>
                <c:formatCode>#,##0</c:formatCode>
                <c:ptCount val="2"/>
                <c:pt idx="0">
                  <c:v>257558</c:v>
                </c:pt>
                <c:pt idx="1">
                  <c:v>21474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85-4056-BA1B-86E2268332D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FPLD_conEC!$A$26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FPLD_conEC!$B$10:$E$10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FPLD_conEC!$B$26:$E$26</c:f>
              <c:numCache>
                <c:formatCode>#,##0</c:formatCode>
                <c:ptCount val="4"/>
                <c:pt idx="0">
                  <c:v>26495</c:v>
                </c:pt>
                <c:pt idx="1">
                  <c:v>54977</c:v>
                </c:pt>
                <c:pt idx="2">
                  <c:v>12080</c:v>
                </c:pt>
                <c:pt idx="3">
                  <c:v>14943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11-44E9-9036-14CB23B259DF}"/>
            </c:ext>
          </c:extLst>
        </c:ser>
        <c:ser>
          <c:idx val="1"/>
          <c:order val="1"/>
          <c:tx>
            <c:strRef>
              <c:f>FPLD_conEC!$A$27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FPLD_conEC!$B$10:$E$10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FPLD_conEC!$B$27:$E$27</c:f>
              <c:numCache>
                <c:formatCode>#,##0</c:formatCode>
                <c:ptCount val="4"/>
                <c:pt idx="0">
                  <c:v>34680</c:v>
                </c:pt>
                <c:pt idx="1">
                  <c:v>35175</c:v>
                </c:pt>
                <c:pt idx="2">
                  <c:v>7527</c:v>
                </c:pt>
                <c:pt idx="3">
                  <c:v>64607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11-44E9-9036-14CB23B25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200" baseline="0"/>
              <a:t>Gestioni dei lavoratori autonomi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000" b="0" i="1" baseline="0"/>
              <a:t>(CDCM,Artigiani,Commercianti e Parasubordinati)</a:t>
            </a:r>
            <a:endParaRPr lang="it-IT" sz="1000" b="0" i="1"/>
          </a:p>
        </c:rich>
      </c:tx>
      <c:layout>
        <c:manualLayout>
          <c:xMode val="edge"/>
          <c:yMode val="edge"/>
          <c:x val="0.21109991774080744"/>
          <c:y val="1.831875182268882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35927019375378128"/>
          <c:w val="1"/>
          <c:h val="0.56621004328101376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0D-4273-8EF7-6A0142798D1A}"/>
              </c:ext>
            </c:extLst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0D-4273-8EF7-6A0142798D1A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0D-4273-8EF7-6A0142798D1A}"/>
              </c:ext>
            </c:extLst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0D-4273-8EF7-6A0142798D1A}"/>
              </c:ext>
            </c:extLst>
          </c:dPt>
          <c:dLbls>
            <c:dLbl>
              <c:idx val="0"/>
              <c:layout>
                <c:manualLayout>
                  <c:x val="-1.7906872752016384E-3"/>
                  <c:y val="-2.2981524703548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0D-4273-8EF7-6A0142798D1A}"/>
                </c:ext>
              </c:extLst>
            </c:dLbl>
            <c:dLbl>
              <c:idx val="1"/>
              <c:layout>
                <c:manualLayout>
                  <c:x val="5.0369592689802666E-3"/>
                  <c:y val="2.89062727093966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0D-4273-8EF7-6A0142798D1A}"/>
                </c:ext>
              </c:extLst>
            </c:dLbl>
            <c:dLbl>
              <c:idx val="2"/>
              <c:layout>
                <c:manualLayout>
                  <c:x val="-1.673227850937143E-2"/>
                  <c:y val="2.94081099647103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0D-4273-8EF7-6A0142798D1A}"/>
                </c:ext>
              </c:extLst>
            </c:dLbl>
            <c:dLbl>
              <c:idx val="3"/>
              <c:layout>
                <c:manualLayout>
                  <c:x val="1.6257473578722904E-2"/>
                  <c:y val="-6.94337513366385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20D-4273-8EF7-6A0142798D1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GEST_tot!$H$70:$H$73</c:f>
              <c:strCache>
                <c:ptCount val="4"/>
                <c:pt idx="0">
                  <c:v>Vecchiaia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GEST_tot!$K$70:$K$73</c:f>
              <c:numCache>
                <c:formatCode>#,##0</c:formatCode>
                <c:ptCount val="4"/>
                <c:pt idx="0">
                  <c:v>64790</c:v>
                </c:pt>
                <c:pt idx="1">
                  <c:v>47327</c:v>
                </c:pt>
                <c:pt idx="2">
                  <c:v>7779</c:v>
                </c:pt>
                <c:pt idx="3">
                  <c:v>56069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20D-4273-8EF7-6A0142798D1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FPLD_conEC!$B$102</c:f>
              <c:strCache>
                <c:ptCount val="1"/>
                <c:pt idx="0">
                  <c:v>Decorrenti gennaio - settembre 2022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FPLD_conEC!$A$95:$A$98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FPLD_conEC!$F$103:$F$106</c:f>
              <c:numCache>
                <c:formatCode>#,##0</c:formatCode>
                <c:ptCount val="4"/>
                <c:pt idx="0">
                  <c:v>80745</c:v>
                </c:pt>
                <c:pt idx="1">
                  <c:v>52008</c:v>
                </c:pt>
                <c:pt idx="2">
                  <c:v>45265</c:v>
                </c:pt>
                <c:pt idx="3">
                  <c:v>72466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44-4C52-9A3F-D2FA1D34155D}"/>
            </c:ext>
          </c:extLst>
        </c:ser>
        <c:ser>
          <c:idx val="1"/>
          <c:order val="1"/>
          <c:tx>
            <c:strRef>
              <c:f>FPLD_conEC!$D$94</c:f>
              <c:strCache>
                <c:ptCount val="1"/>
                <c:pt idx="0">
                  <c:v>Decorrenti gennaio - settembre 2021</c:v>
                </c:pt>
              </c:strCache>
            </c:strRef>
          </c:tx>
          <c:invertIfNegative val="0"/>
          <c:cat>
            <c:strRef>
              <c:f>FPLD_conEC!$A$95:$A$98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FPLD_conEC!$F$95:$F$98</c:f>
              <c:numCache>
                <c:formatCode>#,##0</c:formatCode>
                <c:ptCount val="4"/>
                <c:pt idx="0">
                  <c:v>86516</c:v>
                </c:pt>
                <c:pt idx="1">
                  <c:v>55899</c:v>
                </c:pt>
                <c:pt idx="2">
                  <c:v>51578</c:v>
                </c:pt>
                <c:pt idx="3">
                  <c:v>85039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44-4C52-9A3F-D2FA1D341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FPLD_conEC!$D$56</c:f>
              <c:strCache>
                <c:ptCount val="1"/>
                <c:pt idx="0">
                  <c:v>Decorrenti gennaio - settembre 2021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FPLD_conEC!$B$47:$E$47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FPLD_conEC!$B$57:$E$57</c:f>
              <c:numCache>
                <c:formatCode>0.0</c:formatCode>
                <c:ptCount val="4"/>
                <c:pt idx="0">
                  <c:v>67.209999999999994</c:v>
                </c:pt>
                <c:pt idx="1">
                  <c:v>61.46</c:v>
                </c:pt>
                <c:pt idx="2">
                  <c:v>54.45</c:v>
                </c:pt>
                <c:pt idx="3">
                  <c:v>76.84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FB-4563-87A7-FE45C91810C6}"/>
            </c:ext>
          </c:extLst>
        </c:ser>
        <c:ser>
          <c:idx val="1"/>
          <c:order val="1"/>
          <c:tx>
            <c:strRef>
              <c:f>FPLD_conEC!$B$62</c:f>
              <c:strCache>
                <c:ptCount val="1"/>
                <c:pt idx="0">
                  <c:v>Decorrenti gennaio - settembre 2022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FPLD_conEC!$B$47:$E$47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FPLD_conEC!$B$63:$E$63</c:f>
              <c:numCache>
                <c:formatCode>0.0</c:formatCode>
                <c:ptCount val="4"/>
                <c:pt idx="0">
                  <c:v>67.22</c:v>
                </c:pt>
                <c:pt idx="1">
                  <c:v>61.26</c:v>
                </c:pt>
                <c:pt idx="2">
                  <c:v>54.68</c:v>
                </c:pt>
                <c:pt idx="3">
                  <c:v>77.959999999999994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FB-4563-87A7-FE45C91810C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FPLD_conEC!$A$20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FPLD_conEC!$B$10:$E$10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FPLD_conEC!$B$20:$E$20</c:f>
              <c:numCache>
                <c:formatCode>#,##0</c:formatCode>
                <c:ptCount val="4"/>
                <c:pt idx="0">
                  <c:v>27929</c:v>
                </c:pt>
                <c:pt idx="1">
                  <c:v>61154</c:v>
                </c:pt>
                <c:pt idx="2">
                  <c:v>14847</c:v>
                </c:pt>
                <c:pt idx="3">
                  <c:v>18172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41-4DF8-8A8D-3A1AFC7F17DC}"/>
            </c:ext>
          </c:extLst>
        </c:ser>
        <c:ser>
          <c:idx val="1"/>
          <c:order val="1"/>
          <c:tx>
            <c:strRef>
              <c:f>FPLD_conEC!$A$21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FPLD_conEC!$B$10:$E$10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FPLD_conEC!$B$21:$E$21</c:f>
              <c:numCache>
                <c:formatCode>#,##0</c:formatCode>
                <c:ptCount val="4"/>
                <c:pt idx="0">
                  <c:v>36563</c:v>
                </c:pt>
                <c:pt idx="1">
                  <c:v>34515</c:v>
                </c:pt>
                <c:pt idx="2">
                  <c:v>9544</c:v>
                </c:pt>
                <c:pt idx="3">
                  <c:v>76308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1-4DF8-8A8D-3A1AFC7F1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FPLD_conEC!$D$56</c:f>
              <c:strCache>
                <c:ptCount val="1"/>
                <c:pt idx="0">
                  <c:v>Decorrenti gennaio - settembre 2021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FPLD_conEC!$B$47:$E$47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FPLD_conEC!$B$58:$E$58</c:f>
              <c:numCache>
                <c:formatCode>0.0</c:formatCode>
                <c:ptCount val="4"/>
                <c:pt idx="0">
                  <c:v>67.2</c:v>
                </c:pt>
                <c:pt idx="1">
                  <c:v>60.89</c:v>
                </c:pt>
                <c:pt idx="2">
                  <c:v>53.41</c:v>
                </c:pt>
                <c:pt idx="3">
                  <c:v>74.42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F1-42E3-8F90-B022D3FF4F23}"/>
            </c:ext>
          </c:extLst>
        </c:ser>
        <c:ser>
          <c:idx val="1"/>
          <c:order val="1"/>
          <c:tx>
            <c:strRef>
              <c:f>FPLD_conEC!$B$62</c:f>
              <c:strCache>
                <c:ptCount val="1"/>
                <c:pt idx="0">
                  <c:v>Decorrenti gennaio - settembre 2022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FPLD_conEC!$B$47:$E$47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FPLD_conEC!$B$64:$E$64</c:f>
              <c:numCache>
                <c:formatCode>0.0</c:formatCode>
                <c:ptCount val="4"/>
                <c:pt idx="0">
                  <c:v>67.23</c:v>
                </c:pt>
                <c:pt idx="1">
                  <c:v>60.85</c:v>
                </c:pt>
                <c:pt idx="2">
                  <c:v>53.66</c:v>
                </c:pt>
                <c:pt idx="3">
                  <c:v>75.260000000000005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F1-42E3-8F90-B022D3FF4F2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CDCM!$H$123</c:f>
              <c:strCache>
                <c:ptCount val="1"/>
                <c:pt idx="0">
                  <c:v>Decorrenti gennaio - settembre 2022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10C-433D-A2DB-E563E72489F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10C-433D-A2DB-E563E72489F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10C-433D-A2DB-E563E72489F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10C-433D-A2DB-E563E72489F1}"/>
              </c:ext>
            </c:extLst>
          </c:dPt>
          <c:cat>
            <c:strRef>
              <c:f>CDCM!$A$238:$A$243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CDCM!$F$238:$F$243</c:f>
              <c:numCache>
                <c:formatCode>#,##0</c:formatCode>
                <c:ptCount val="6"/>
                <c:pt idx="0">
                  <c:v>7181</c:v>
                </c:pt>
                <c:pt idx="1">
                  <c:v>16226</c:v>
                </c:pt>
                <c:pt idx="2">
                  <c:v>2353</c:v>
                </c:pt>
                <c:pt idx="3">
                  <c:v>767</c:v>
                </c:pt>
                <c:pt idx="4">
                  <c:v>333</c:v>
                </c:pt>
                <c:pt idx="5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0C-433D-A2DB-E563E72489F1}"/>
            </c:ext>
          </c:extLst>
        </c:ser>
        <c:ser>
          <c:idx val="0"/>
          <c:order val="1"/>
          <c:tx>
            <c:strRef>
              <c:f>CDCM!$H$140</c:f>
              <c:strCache>
                <c:ptCount val="1"/>
                <c:pt idx="0">
                  <c:v>Decorrenti gennaio - settembre 2021</c:v>
                </c:pt>
              </c:strCache>
            </c:strRef>
          </c:tx>
          <c:invertIfNegative val="0"/>
          <c:cat>
            <c:strRef>
              <c:f>CDCM!$A$238:$A$243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CDCM!$F$228:$F$233</c:f>
              <c:numCache>
                <c:formatCode>#,##0</c:formatCode>
                <c:ptCount val="6"/>
                <c:pt idx="0">
                  <c:v>8693</c:v>
                </c:pt>
                <c:pt idx="1">
                  <c:v>18828</c:v>
                </c:pt>
                <c:pt idx="2">
                  <c:v>2909</c:v>
                </c:pt>
                <c:pt idx="3">
                  <c:v>918</c:v>
                </c:pt>
                <c:pt idx="4">
                  <c:v>435</c:v>
                </c:pt>
                <c:pt idx="5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0C-433D-A2DB-E563E7248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CDCM!$H$140</c:f>
              <c:strCache>
                <c:ptCount val="1"/>
                <c:pt idx="0">
                  <c:v>Decorrenti gennaio - settembre 2021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937-4019-8D1D-31F97DF4AA0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937-4019-8D1D-31F97DF4AA0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937-4019-8D1D-31F97DF4AA0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937-4019-8D1D-31F97DF4AA03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37-4019-8D1D-31F97DF4AA03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37-4019-8D1D-31F97DF4AA03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37-4019-8D1D-31F97DF4AA03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37-4019-8D1D-31F97DF4AA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CDCM!$A$275:$A$276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CDCM!$F$275:$F$276</c:f>
              <c:numCache>
                <c:formatCode>#,##0</c:formatCode>
                <c:ptCount val="2"/>
                <c:pt idx="0">
                  <c:v>26118</c:v>
                </c:pt>
                <c:pt idx="1">
                  <c:v>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37-4019-8D1D-31F97DF4AA0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68636147650433"/>
          <c:y val="0.13700515669549096"/>
          <c:w val="0.29932603334620372"/>
          <c:h val="0.7492725480763591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51-41C7-99EF-CF96A35CBCDB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51-41C7-99EF-CF96A35CBCDB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51-41C7-99EF-CF96A35CBCDB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51-41C7-99EF-CF96A35CBC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CDCM!$B$125:$E$125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CDCM!$B$152:$E$152</c:f>
              <c:numCache>
                <c:formatCode>#,##0</c:formatCode>
                <c:ptCount val="4"/>
                <c:pt idx="0">
                  <c:v>6002</c:v>
                </c:pt>
                <c:pt idx="1">
                  <c:v>7490</c:v>
                </c:pt>
                <c:pt idx="2">
                  <c:v>708</c:v>
                </c:pt>
                <c:pt idx="3">
                  <c:v>12792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51-41C7-99EF-CF96A35CBCD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20945366039656"/>
          <c:y val="0.1624998288257446"/>
          <c:w val="0.30360909707317024"/>
          <c:h val="0.7095932899691885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AF-4281-A3AF-03553B75184A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AF-4281-A3AF-03553B75184A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AF-4281-A3AF-03553B75184A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AF-4281-A3AF-03553B7518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CDCM!$B$125:$E$125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CDCM!$B$143:$E$143</c:f>
              <c:numCache>
                <c:formatCode>#,##0</c:formatCode>
                <c:ptCount val="4"/>
                <c:pt idx="0">
                  <c:v>6894</c:v>
                </c:pt>
                <c:pt idx="1">
                  <c:v>9172</c:v>
                </c:pt>
                <c:pt idx="2">
                  <c:v>938</c:v>
                </c:pt>
                <c:pt idx="3">
                  <c:v>14924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AF-4281-A3AF-03553B75184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532-420F-A03B-3986F3706BB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532-420F-A03B-3986F3706BB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532-420F-A03B-3986F3706BB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532-420F-A03B-3986F3706BBA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32-420F-A03B-3986F3706BBA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32-420F-A03B-3986F3706BBA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32-420F-A03B-3986F3706BBA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32-420F-A03B-3986F3706B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CDCM!$A$268:$A$269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CDCM!$F$268:$F$269</c:f>
              <c:numCache>
                <c:formatCode>#,##0</c:formatCode>
                <c:ptCount val="2"/>
                <c:pt idx="0">
                  <c:v>31055</c:v>
                </c:pt>
                <c:pt idx="1">
                  <c:v>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32-420F-A03B-3986F3706BB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CDCM!$A$26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CDCM!$B$10:$E$10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CDCM!$B$26:$E$26</c:f>
              <c:numCache>
                <c:formatCode>#,##0</c:formatCode>
                <c:ptCount val="4"/>
                <c:pt idx="0">
                  <c:v>1942</c:v>
                </c:pt>
                <c:pt idx="1">
                  <c:v>4726</c:v>
                </c:pt>
                <c:pt idx="2">
                  <c:v>408</c:v>
                </c:pt>
                <c:pt idx="3">
                  <c:v>3463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F7-4C0F-974E-BA211E8322DA}"/>
            </c:ext>
          </c:extLst>
        </c:ser>
        <c:ser>
          <c:idx val="1"/>
          <c:order val="1"/>
          <c:tx>
            <c:strRef>
              <c:f>CDCM!$A$27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CDCM!$B$10:$E$10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CDCM!$B$27:$E$27</c:f>
              <c:numCache>
                <c:formatCode>#,##0</c:formatCode>
                <c:ptCount val="4"/>
                <c:pt idx="0">
                  <c:v>4060</c:v>
                </c:pt>
                <c:pt idx="1">
                  <c:v>2764</c:v>
                </c:pt>
                <c:pt idx="2">
                  <c:v>300</c:v>
                </c:pt>
                <c:pt idx="3">
                  <c:v>9329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F7-4C0F-974E-BA211E832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200"/>
              <a:t>GDP</a:t>
            </a:r>
          </a:p>
        </c:rich>
      </c:tx>
      <c:layout>
        <c:manualLayout>
          <c:xMode val="edge"/>
          <c:yMode val="edge"/>
          <c:x val="0.46593199900459303"/>
          <c:y val="5.870671666386709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26278998707251144"/>
          <c:w val="1"/>
          <c:h val="0.56897454982306317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26E-4214-8FC8-57F4957B8FE9}"/>
              </c:ext>
            </c:extLst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26E-4214-8FC8-57F4957B8FE9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26E-4214-8FC8-57F4957B8FE9}"/>
              </c:ext>
            </c:extLst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26E-4214-8FC8-57F4957B8FE9}"/>
              </c:ext>
            </c:extLst>
          </c:dPt>
          <c:dLbls>
            <c:dLbl>
              <c:idx val="0"/>
              <c:layout>
                <c:manualLayout>
                  <c:x val="-1.7906872752016384E-3"/>
                  <c:y val="-2.2981524703548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6E-4214-8FC8-57F4957B8FE9}"/>
                </c:ext>
              </c:extLst>
            </c:dLbl>
            <c:dLbl>
              <c:idx val="1"/>
              <c:layout>
                <c:manualLayout>
                  <c:x val="5.0369102750837062E-3"/>
                  <c:y val="1.02478916307252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6E-4214-8FC8-57F4957B8FE9}"/>
                </c:ext>
              </c:extLst>
            </c:dLbl>
            <c:dLbl>
              <c:idx val="3"/>
              <c:layout>
                <c:manualLayout>
                  <c:x val="6.1786427458403417E-2"/>
                  <c:y val="-7.21147748191584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26E-4214-8FC8-57F4957B8FE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GEST_tot!$A$100:$A$103</c:f>
              <c:strCache>
                <c:ptCount val="4"/>
                <c:pt idx="0">
                  <c:v>Vecchiaia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GEST_tot!$D$100:$D$103</c:f>
              <c:numCache>
                <c:formatCode>_-* #,##0_-;\-* #,##0_-;_-* "-"??_-;_-@_-</c:formatCode>
                <c:ptCount val="4"/>
                <c:pt idx="0">
                  <c:v>20113</c:v>
                </c:pt>
                <c:pt idx="1">
                  <c:v>54726</c:v>
                </c:pt>
                <c:pt idx="2">
                  <c:v>1671</c:v>
                </c:pt>
                <c:pt idx="3">
                  <c:v>23052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26E-4214-8FC8-57F4957B8FE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CDCM!$B$102</c:f>
              <c:strCache>
                <c:ptCount val="1"/>
                <c:pt idx="0">
                  <c:v>Decorrenti gennaio - settembre 2022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CDCM!$A$95:$A$98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CDCM!$F$103:$F$106</c:f>
              <c:numCache>
                <c:formatCode>#,##0</c:formatCode>
                <c:ptCount val="4"/>
                <c:pt idx="0">
                  <c:v>5542</c:v>
                </c:pt>
                <c:pt idx="1">
                  <c:v>7551</c:v>
                </c:pt>
                <c:pt idx="2">
                  <c:v>5402</c:v>
                </c:pt>
                <c:pt idx="3">
                  <c:v>8497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6D-47B4-B580-065674B87EC4}"/>
            </c:ext>
          </c:extLst>
        </c:ser>
        <c:ser>
          <c:idx val="1"/>
          <c:order val="1"/>
          <c:tx>
            <c:strRef>
              <c:f>CDCM!$D$94</c:f>
              <c:strCache>
                <c:ptCount val="1"/>
                <c:pt idx="0">
                  <c:v>Decorrenti gennaio - settembre 2021</c:v>
                </c:pt>
              </c:strCache>
            </c:strRef>
          </c:tx>
          <c:invertIfNegative val="0"/>
          <c:cat>
            <c:strRef>
              <c:f>CDCM!$A$95:$A$98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CDCM!$F$95:$F$98</c:f>
              <c:numCache>
                <c:formatCode>#,##0</c:formatCode>
                <c:ptCount val="4"/>
                <c:pt idx="0">
                  <c:v>6469</c:v>
                </c:pt>
                <c:pt idx="1">
                  <c:v>8995</c:v>
                </c:pt>
                <c:pt idx="2">
                  <c:v>6368</c:v>
                </c:pt>
                <c:pt idx="3">
                  <c:v>10096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6D-47B4-B580-065674B87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CDCM!$D$56</c:f>
              <c:strCache>
                <c:ptCount val="1"/>
                <c:pt idx="0">
                  <c:v>Decorrenti gennaio - settembre 2021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CDCM!$B$47:$E$47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CDCM!$B$57:$E$57</c:f>
              <c:numCache>
                <c:formatCode>0.0</c:formatCode>
                <c:ptCount val="4"/>
                <c:pt idx="0">
                  <c:v>67.53</c:v>
                </c:pt>
                <c:pt idx="1">
                  <c:v>61.17</c:v>
                </c:pt>
                <c:pt idx="2">
                  <c:v>55.96</c:v>
                </c:pt>
                <c:pt idx="3">
                  <c:v>81.599999999999994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B0-4BB9-8641-D36D98A6A20E}"/>
            </c:ext>
          </c:extLst>
        </c:ser>
        <c:ser>
          <c:idx val="1"/>
          <c:order val="1"/>
          <c:tx>
            <c:strRef>
              <c:f>CDCM!$B$62</c:f>
              <c:strCache>
                <c:ptCount val="1"/>
                <c:pt idx="0">
                  <c:v>Decorrenti gennaio - settembre 2022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CDCM!$B$47:$E$47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CDCM!$B$63:$E$63</c:f>
              <c:numCache>
                <c:formatCode>0.0</c:formatCode>
                <c:ptCount val="4"/>
                <c:pt idx="0">
                  <c:v>67.48</c:v>
                </c:pt>
                <c:pt idx="1">
                  <c:v>61.1</c:v>
                </c:pt>
                <c:pt idx="2">
                  <c:v>56.3</c:v>
                </c:pt>
                <c:pt idx="3">
                  <c:v>82.63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B0-4BB9-8641-D36D98A6A2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CDCM!$A$20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CDCM!$B$10:$E$10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CDCM!$B$20:$E$20</c:f>
              <c:numCache>
                <c:formatCode>#,##0</c:formatCode>
                <c:ptCount val="4"/>
                <c:pt idx="0">
                  <c:v>2294</c:v>
                </c:pt>
                <c:pt idx="1">
                  <c:v>5766</c:v>
                </c:pt>
                <c:pt idx="2">
                  <c:v>569</c:v>
                </c:pt>
                <c:pt idx="3">
                  <c:v>4061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D8-4157-85CC-C6C49876612F}"/>
            </c:ext>
          </c:extLst>
        </c:ser>
        <c:ser>
          <c:idx val="1"/>
          <c:order val="1"/>
          <c:tx>
            <c:strRef>
              <c:f>CDCM!$A$21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CDCM!$B$10:$E$10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CDCM!$B$21:$E$21</c:f>
              <c:numCache>
                <c:formatCode>#,##0</c:formatCode>
                <c:ptCount val="4"/>
                <c:pt idx="0">
                  <c:v>4600</c:v>
                </c:pt>
                <c:pt idx="1">
                  <c:v>3406</c:v>
                </c:pt>
                <c:pt idx="2">
                  <c:v>369</c:v>
                </c:pt>
                <c:pt idx="3">
                  <c:v>10863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D8-4157-85CC-C6C498766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CDCM!$D$56</c:f>
              <c:strCache>
                <c:ptCount val="1"/>
                <c:pt idx="0">
                  <c:v>Decorrenti gennaio - settembre 2021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CDCM!$B$47:$E$47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CDCM!$B$58:$E$58</c:f>
              <c:numCache>
                <c:formatCode>0.0</c:formatCode>
                <c:ptCount val="4"/>
                <c:pt idx="0">
                  <c:v>67.31</c:v>
                </c:pt>
                <c:pt idx="1">
                  <c:v>60.72</c:v>
                </c:pt>
                <c:pt idx="2">
                  <c:v>56.95</c:v>
                </c:pt>
                <c:pt idx="3">
                  <c:v>76.69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51-4439-AE50-0C6BC55EE4CE}"/>
            </c:ext>
          </c:extLst>
        </c:ser>
        <c:ser>
          <c:idx val="1"/>
          <c:order val="1"/>
          <c:tx>
            <c:strRef>
              <c:f>CDCM!$B$62</c:f>
              <c:strCache>
                <c:ptCount val="1"/>
                <c:pt idx="0">
                  <c:v>Decorrenti gennaio - settembre 2022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CDCM!$B$47:$E$47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CDCM!$B$64:$E$64</c:f>
              <c:numCache>
                <c:formatCode>0.0</c:formatCode>
                <c:ptCount val="4"/>
                <c:pt idx="0">
                  <c:v>67.28</c:v>
                </c:pt>
                <c:pt idx="1">
                  <c:v>60.75</c:v>
                </c:pt>
                <c:pt idx="2">
                  <c:v>57.62</c:v>
                </c:pt>
                <c:pt idx="3">
                  <c:v>77.33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1-4439-AE50-0C6BC55EE4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ART!$H$123</c:f>
              <c:strCache>
                <c:ptCount val="1"/>
                <c:pt idx="0">
                  <c:v>Decorrenti gennaio - settembre 2022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DC7-4D8D-AB2E-5D91778DEA1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DC7-4D8D-AB2E-5D91778DEA1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DC7-4D8D-AB2E-5D91778DEA1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DC7-4D8D-AB2E-5D91778DEA1B}"/>
              </c:ext>
            </c:extLst>
          </c:dPt>
          <c:cat>
            <c:strRef>
              <c:f>ART!$A$238:$A$243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ART!$F$238:$F$243</c:f>
              <c:numCache>
                <c:formatCode>#,##0</c:formatCode>
                <c:ptCount val="6"/>
                <c:pt idx="0">
                  <c:v>6913</c:v>
                </c:pt>
                <c:pt idx="1">
                  <c:v>34648</c:v>
                </c:pt>
                <c:pt idx="2">
                  <c:v>14811</c:v>
                </c:pt>
                <c:pt idx="3">
                  <c:v>5142</c:v>
                </c:pt>
                <c:pt idx="4">
                  <c:v>2107</c:v>
                </c:pt>
                <c:pt idx="5">
                  <c:v>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C7-4D8D-AB2E-5D91778DEA1B}"/>
            </c:ext>
          </c:extLst>
        </c:ser>
        <c:ser>
          <c:idx val="0"/>
          <c:order val="1"/>
          <c:tx>
            <c:strRef>
              <c:f>ART!$H$140</c:f>
              <c:strCache>
                <c:ptCount val="1"/>
                <c:pt idx="0">
                  <c:v>Decorrenti gennaio - settembre 2021</c:v>
                </c:pt>
              </c:strCache>
            </c:strRef>
          </c:tx>
          <c:invertIfNegative val="0"/>
          <c:cat>
            <c:strRef>
              <c:f>ART!$A$238:$A$243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ART!$F$228:$F$233</c:f>
              <c:numCache>
                <c:formatCode>#,##0</c:formatCode>
                <c:ptCount val="6"/>
                <c:pt idx="0">
                  <c:v>8224</c:v>
                </c:pt>
                <c:pt idx="1">
                  <c:v>37824</c:v>
                </c:pt>
                <c:pt idx="2">
                  <c:v>16307</c:v>
                </c:pt>
                <c:pt idx="3">
                  <c:v>6345</c:v>
                </c:pt>
                <c:pt idx="4">
                  <c:v>2805</c:v>
                </c:pt>
                <c:pt idx="5">
                  <c:v>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C7-4D8D-AB2E-5D91778DE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ART!$H$140</c:f>
              <c:strCache>
                <c:ptCount val="1"/>
                <c:pt idx="0">
                  <c:v>Decorrenti gennaio - settembre 2021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4DA-48F4-97F6-12681A32C9F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4DA-48F4-97F6-12681A32C9F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4DA-48F4-97F6-12681A32C9F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4DA-48F4-97F6-12681A32C9F0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DA-48F4-97F6-12681A32C9F0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DA-48F4-97F6-12681A32C9F0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DA-48F4-97F6-12681A32C9F0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DA-48F4-97F6-12681A32C9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ART!$A$275:$A$276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ART!$F$275:$F$276</c:f>
              <c:numCache>
                <c:formatCode>#,##0</c:formatCode>
                <c:ptCount val="2"/>
                <c:pt idx="0">
                  <c:v>61634</c:v>
                </c:pt>
                <c:pt idx="1">
                  <c:v>2374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DA-48F4-97F6-12681A32C9F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68636147650433"/>
          <c:y val="0.13700515669549096"/>
          <c:w val="0.29932603334620372"/>
          <c:h val="0.7492725480763591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C7-4668-B12D-FB155482C815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C7-4668-B12D-FB155482C815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C7-4668-B12D-FB155482C815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C7-4668-B12D-FB155482C8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ART!$B$125:$E$125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ART!$B$152:$E$152</c:f>
              <c:numCache>
                <c:formatCode>#,##0</c:formatCode>
                <c:ptCount val="4"/>
                <c:pt idx="0">
                  <c:v>16434</c:v>
                </c:pt>
                <c:pt idx="1">
                  <c:v>22343</c:v>
                </c:pt>
                <c:pt idx="2">
                  <c:v>3539</c:v>
                </c:pt>
                <c:pt idx="3">
                  <c:v>21692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C7-4668-B12D-FB155482C81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20945366039656"/>
          <c:y val="0.1624998288257446"/>
          <c:w val="0.30360909707317024"/>
          <c:h val="0.7095932899691885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5F-48BA-BC1B-39F053871358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5F-48BA-BC1B-39F053871358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5F-48BA-BC1B-39F053871358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5F-48BA-BC1B-39F0538713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ART!$B$125:$E$125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ART!$B$143:$E$143</c:f>
              <c:numCache>
                <c:formatCode>#,##0</c:formatCode>
                <c:ptCount val="4"/>
                <c:pt idx="0">
                  <c:v>18163</c:v>
                </c:pt>
                <c:pt idx="1">
                  <c:v>25026</c:v>
                </c:pt>
                <c:pt idx="2">
                  <c:v>4297</c:v>
                </c:pt>
                <c:pt idx="3">
                  <c:v>24551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5F-48BA-BC1B-39F0538713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83-422B-8D34-1B7E89054A9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383-422B-8D34-1B7E89054A9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383-422B-8D34-1B7E89054A9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383-422B-8D34-1B7E89054A92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83-422B-8D34-1B7E89054A92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83-422B-8D34-1B7E89054A92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83-422B-8D34-1B7E89054A92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83-422B-8D34-1B7E89054A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ART!$A$268:$A$269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ART!$F$268:$F$269</c:f>
              <c:numCache>
                <c:formatCode>#,##0</c:formatCode>
                <c:ptCount val="2"/>
                <c:pt idx="0">
                  <c:v>70017</c:v>
                </c:pt>
                <c:pt idx="1">
                  <c:v>2020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83-422B-8D34-1B7E89054A9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ART!$A$26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ART!$B$10:$E$10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ART!$B$26:$E$26</c:f>
              <c:numCache>
                <c:formatCode>#,##0</c:formatCode>
                <c:ptCount val="4"/>
                <c:pt idx="0">
                  <c:v>10787</c:v>
                </c:pt>
                <c:pt idx="1">
                  <c:v>17547</c:v>
                </c:pt>
                <c:pt idx="2">
                  <c:v>2870</c:v>
                </c:pt>
                <c:pt idx="3">
                  <c:v>2109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8C-4A70-9765-DF964F89872B}"/>
            </c:ext>
          </c:extLst>
        </c:ser>
        <c:ser>
          <c:idx val="1"/>
          <c:order val="1"/>
          <c:tx>
            <c:strRef>
              <c:f>ART!$A$27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ART!$B$10:$E$10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ART!$B$27:$E$27</c:f>
              <c:numCache>
                <c:formatCode>#,##0</c:formatCode>
                <c:ptCount val="4"/>
                <c:pt idx="0">
                  <c:v>5647</c:v>
                </c:pt>
                <c:pt idx="1">
                  <c:v>4796</c:v>
                </c:pt>
                <c:pt idx="2">
                  <c:v>669</c:v>
                </c:pt>
                <c:pt idx="3">
                  <c:v>19583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8C-4A70-9765-DF964F898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FPLD_tot!$H$123</c:f>
              <c:strCache>
                <c:ptCount val="1"/>
                <c:pt idx="0">
                  <c:v>Decorrenti gennaio - settembre 2022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881-43E1-90E1-E11C3C73E9A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881-43E1-90E1-E11C3C73E9A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881-43E1-90E1-E11C3C73E9A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881-43E1-90E1-E11C3C73E9A2}"/>
              </c:ext>
            </c:extLst>
          </c:dPt>
          <c:cat>
            <c:strRef>
              <c:f>FPLD_tot!$A$238:$A$243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FPLD_tot!$F$238:$F$243</c:f>
              <c:numCache>
                <c:formatCode>#,##0</c:formatCode>
                <c:ptCount val="6"/>
                <c:pt idx="0">
                  <c:v>31724</c:v>
                </c:pt>
                <c:pt idx="1">
                  <c:v>93213</c:v>
                </c:pt>
                <c:pt idx="2">
                  <c:v>55421</c:v>
                </c:pt>
                <c:pt idx="3">
                  <c:v>35168</c:v>
                </c:pt>
                <c:pt idx="4">
                  <c:v>28278</c:v>
                </c:pt>
                <c:pt idx="5">
                  <c:v>16902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81-43E1-90E1-E11C3C73E9A2}"/>
            </c:ext>
          </c:extLst>
        </c:ser>
        <c:ser>
          <c:idx val="0"/>
          <c:order val="1"/>
          <c:tx>
            <c:strRef>
              <c:f>FPLD_tot!$H$140</c:f>
              <c:strCache>
                <c:ptCount val="1"/>
                <c:pt idx="0">
                  <c:v>Decorrenti gennaio - settembre 2021</c:v>
                </c:pt>
              </c:strCache>
            </c:strRef>
          </c:tx>
          <c:invertIfNegative val="0"/>
          <c:cat>
            <c:strRef>
              <c:f>FPLD_tot!$A$238:$A$243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FPLD_tot!$F$228:$F$233</c:f>
              <c:numCache>
                <c:formatCode>#,##0</c:formatCode>
                <c:ptCount val="6"/>
                <c:pt idx="0">
                  <c:v>41425</c:v>
                </c:pt>
                <c:pt idx="1">
                  <c:v>105550</c:v>
                </c:pt>
                <c:pt idx="2">
                  <c:v>58575</c:v>
                </c:pt>
                <c:pt idx="3">
                  <c:v>36519</c:v>
                </c:pt>
                <c:pt idx="4">
                  <c:v>29976</c:v>
                </c:pt>
                <c:pt idx="5">
                  <c:v>17693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81-43E1-90E1-E11C3C73E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ART!$B$102</c:f>
              <c:strCache>
                <c:ptCount val="1"/>
                <c:pt idx="0">
                  <c:v>Decorrenti gennaio - settembre 2022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ART!$A$95:$A$98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ART!$F$103:$F$106</c:f>
              <c:numCache>
                <c:formatCode>#,##0</c:formatCode>
                <c:ptCount val="4"/>
                <c:pt idx="0">
                  <c:v>20478</c:v>
                </c:pt>
                <c:pt idx="1">
                  <c:v>16845</c:v>
                </c:pt>
                <c:pt idx="2">
                  <c:v>13069</c:v>
                </c:pt>
                <c:pt idx="3">
                  <c:v>13616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E5-4F81-BC3E-A6512CA0FB2A}"/>
            </c:ext>
          </c:extLst>
        </c:ser>
        <c:ser>
          <c:idx val="1"/>
          <c:order val="1"/>
          <c:tx>
            <c:strRef>
              <c:f>ART!$D$94</c:f>
              <c:strCache>
                <c:ptCount val="1"/>
                <c:pt idx="0">
                  <c:v>Decorrenti gennaio - settembre 2021</c:v>
                </c:pt>
              </c:strCache>
            </c:strRef>
          </c:tx>
          <c:invertIfNegative val="0"/>
          <c:cat>
            <c:strRef>
              <c:f>ART!$A$95:$A$98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ART!$F$95:$F$98</c:f>
              <c:numCache>
                <c:formatCode>#,##0</c:formatCode>
                <c:ptCount val="4"/>
                <c:pt idx="0">
                  <c:v>22469</c:v>
                </c:pt>
                <c:pt idx="1">
                  <c:v>19007</c:v>
                </c:pt>
                <c:pt idx="2">
                  <c:v>14791</c:v>
                </c:pt>
                <c:pt idx="3">
                  <c:v>15770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E5-4F81-BC3E-A6512CA0F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ART!$D$56</c:f>
              <c:strCache>
                <c:ptCount val="1"/>
                <c:pt idx="0">
                  <c:v>Decorrenti gennaio - settembre 2021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ART!$B$47:$E$47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ART!$B$57:$E$57</c:f>
              <c:numCache>
                <c:formatCode>0.0</c:formatCode>
                <c:ptCount val="4"/>
                <c:pt idx="0">
                  <c:v>67.180000000000007</c:v>
                </c:pt>
                <c:pt idx="1">
                  <c:v>61.65</c:v>
                </c:pt>
                <c:pt idx="2">
                  <c:v>56.48</c:v>
                </c:pt>
                <c:pt idx="3">
                  <c:v>75.11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3D-45CE-83A3-208BBDD565B1}"/>
            </c:ext>
          </c:extLst>
        </c:ser>
        <c:ser>
          <c:idx val="1"/>
          <c:order val="1"/>
          <c:tx>
            <c:strRef>
              <c:f>ART!$B$62</c:f>
              <c:strCache>
                <c:ptCount val="1"/>
                <c:pt idx="0">
                  <c:v>Decorrenti gennaio - settembre 2022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ART!$B$47:$E$47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ART!$B$63:$E$63</c:f>
              <c:numCache>
                <c:formatCode>0.0</c:formatCode>
                <c:ptCount val="4"/>
                <c:pt idx="0">
                  <c:v>67.2</c:v>
                </c:pt>
                <c:pt idx="1">
                  <c:v>61.52</c:v>
                </c:pt>
                <c:pt idx="2">
                  <c:v>57</c:v>
                </c:pt>
                <c:pt idx="3">
                  <c:v>76.88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3D-45CE-83A3-208BBDD565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ART!$A$20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ART!$B$10:$E$10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ART!$B$20:$E$20</c:f>
              <c:numCache>
                <c:formatCode>#,##0</c:formatCode>
                <c:ptCount val="4"/>
                <c:pt idx="0">
                  <c:v>11914</c:v>
                </c:pt>
                <c:pt idx="1">
                  <c:v>20230</c:v>
                </c:pt>
                <c:pt idx="2">
                  <c:v>3445</c:v>
                </c:pt>
                <c:pt idx="3">
                  <c:v>2404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70-4ECE-8B97-F886F3A381A6}"/>
            </c:ext>
          </c:extLst>
        </c:ser>
        <c:ser>
          <c:idx val="1"/>
          <c:order val="1"/>
          <c:tx>
            <c:strRef>
              <c:f>ART!$A$21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ART!$B$10:$E$10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ART!$B$21:$E$21</c:f>
              <c:numCache>
                <c:formatCode>#,##0</c:formatCode>
                <c:ptCount val="4"/>
                <c:pt idx="0">
                  <c:v>6249</c:v>
                </c:pt>
                <c:pt idx="1">
                  <c:v>4796</c:v>
                </c:pt>
                <c:pt idx="2">
                  <c:v>852</c:v>
                </c:pt>
                <c:pt idx="3">
                  <c:v>22147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70-4ECE-8B97-F886F3A38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ART!$D$56</c:f>
              <c:strCache>
                <c:ptCount val="1"/>
                <c:pt idx="0">
                  <c:v>Decorrenti gennaio - settembre 2021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ART!$B$47:$E$47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ART!$B$58:$E$58</c:f>
              <c:numCache>
                <c:formatCode>0.0</c:formatCode>
                <c:ptCount val="4"/>
                <c:pt idx="0">
                  <c:v>67.09</c:v>
                </c:pt>
                <c:pt idx="1">
                  <c:v>61.22</c:v>
                </c:pt>
                <c:pt idx="2">
                  <c:v>55.26</c:v>
                </c:pt>
                <c:pt idx="3">
                  <c:v>73.22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6E-4129-BF5B-A294E927636B}"/>
            </c:ext>
          </c:extLst>
        </c:ser>
        <c:ser>
          <c:idx val="1"/>
          <c:order val="1"/>
          <c:tx>
            <c:strRef>
              <c:f>ART!$B$62</c:f>
              <c:strCache>
                <c:ptCount val="1"/>
                <c:pt idx="0">
                  <c:v>Decorrenti gennaio - settembre 2022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ART!$B$47:$E$47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ART!$B$64:$E$64</c:f>
              <c:numCache>
                <c:formatCode>0.0</c:formatCode>
                <c:ptCount val="4"/>
                <c:pt idx="0">
                  <c:v>67.17</c:v>
                </c:pt>
                <c:pt idx="1">
                  <c:v>61.02</c:v>
                </c:pt>
                <c:pt idx="2">
                  <c:v>55.26</c:v>
                </c:pt>
                <c:pt idx="3">
                  <c:v>74.14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6E-4129-BF5B-A294E92763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COMM!$H$123</c:f>
              <c:strCache>
                <c:ptCount val="1"/>
                <c:pt idx="0">
                  <c:v>Decorrenti gennaio - settembre 2022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95C-425E-84AE-2862AED4B78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95C-425E-84AE-2862AED4B78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95C-425E-84AE-2862AED4B78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95C-425E-84AE-2862AED4B781}"/>
              </c:ext>
            </c:extLst>
          </c:dPt>
          <c:cat>
            <c:strRef>
              <c:f>COMM!$A$238:$A$243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COMM!$F$238:$F$243</c:f>
              <c:numCache>
                <c:formatCode>#,##0</c:formatCode>
                <c:ptCount val="6"/>
                <c:pt idx="0">
                  <c:v>7687</c:v>
                </c:pt>
                <c:pt idx="1">
                  <c:v>30024</c:v>
                </c:pt>
                <c:pt idx="2">
                  <c:v>10954</c:v>
                </c:pt>
                <c:pt idx="3">
                  <c:v>4144</c:v>
                </c:pt>
                <c:pt idx="4">
                  <c:v>2657</c:v>
                </c:pt>
                <c:pt idx="5">
                  <c:v>1106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5C-425E-84AE-2862AED4B781}"/>
            </c:ext>
          </c:extLst>
        </c:ser>
        <c:ser>
          <c:idx val="0"/>
          <c:order val="1"/>
          <c:tx>
            <c:strRef>
              <c:f>COMM!$H$140</c:f>
              <c:strCache>
                <c:ptCount val="1"/>
                <c:pt idx="0">
                  <c:v>Decorrenti gennaio - settembre 2021</c:v>
                </c:pt>
              </c:strCache>
            </c:strRef>
          </c:tx>
          <c:invertIfNegative val="0"/>
          <c:cat>
            <c:strRef>
              <c:f>COMM!$A$238:$A$243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COMM!$F$228:$F$233</c:f>
              <c:numCache>
                <c:formatCode>#,##0</c:formatCode>
                <c:ptCount val="6"/>
                <c:pt idx="0">
                  <c:v>9506</c:v>
                </c:pt>
                <c:pt idx="1">
                  <c:v>32090</c:v>
                </c:pt>
                <c:pt idx="2">
                  <c:v>12120</c:v>
                </c:pt>
                <c:pt idx="3">
                  <c:v>4684</c:v>
                </c:pt>
                <c:pt idx="4">
                  <c:v>3154</c:v>
                </c:pt>
                <c:pt idx="5">
                  <c:v>1416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95C-425E-84AE-2862AED4B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COMM!$H$140</c:f>
              <c:strCache>
                <c:ptCount val="1"/>
                <c:pt idx="0">
                  <c:v>Decorrenti gennaio - settembre 2021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568-4ECA-8286-7DFF8E9020D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568-4ECA-8286-7DFF8E9020D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568-4ECA-8286-7DFF8E9020D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568-4ECA-8286-7DFF8E9020D2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68-4ECA-8286-7DFF8E9020D2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68-4ECA-8286-7DFF8E9020D2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68-4ECA-8286-7DFF8E9020D2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68-4ECA-8286-7DFF8E9020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COMM!$A$275:$A$276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COMM!$F$275:$F$276</c:f>
              <c:numCache>
                <c:formatCode>#,##0</c:formatCode>
                <c:ptCount val="2"/>
                <c:pt idx="0">
                  <c:v>52588</c:v>
                </c:pt>
                <c:pt idx="1">
                  <c:v>3984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68-4ECA-8286-7DFF8E9020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68636147650433"/>
          <c:y val="0.13700515669549096"/>
          <c:w val="0.29932603334620372"/>
          <c:h val="0.7492725480763591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54-4C7D-AD88-A98B5ABDB5D8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54-4C7D-AD88-A98B5ABDB5D8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54-4C7D-AD88-A98B5ABDB5D8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54-4C7D-AD88-A98B5ABDB5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COMM!$B$125:$E$125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COMM!$B$152:$E$152</c:f>
              <c:numCache>
                <c:formatCode>#,##0</c:formatCode>
                <c:ptCount val="4"/>
                <c:pt idx="0">
                  <c:v>20390</c:v>
                </c:pt>
                <c:pt idx="1">
                  <c:v>17494</c:v>
                </c:pt>
                <c:pt idx="2">
                  <c:v>3207</c:v>
                </c:pt>
                <c:pt idx="3">
                  <c:v>15481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54-4C7D-AD88-A98B5ABDB5D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20945366039656"/>
          <c:y val="0.1624998288257446"/>
          <c:w val="0.30360909707317024"/>
          <c:h val="0.7095932899691885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06-4D8F-AA8F-2FA5730922F9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06-4D8F-AA8F-2FA5730922F9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06-4D8F-AA8F-2FA5730922F9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06-4D8F-AA8F-2FA5730922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COMM!$B$125:$E$125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COMM!$B$143:$E$143</c:f>
              <c:numCache>
                <c:formatCode>#,##0</c:formatCode>
                <c:ptCount val="4"/>
                <c:pt idx="0">
                  <c:v>21740</c:v>
                </c:pt>
                <c:pt idx="1">
                  <c:v>19302</c:v>
                </c:pt>
                <c:pt idx="2">
                  <c:v>3823</c:v>
                </c:pt>
                <c:pt idx="3">
                  <c:v>18105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06-4D8F-AA8F-2FA5730922F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2A9-4CD6-8C8E-948F90AC8A4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2A9-4CD6-8C8E-948F90AC8A4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2A9-4CD6-8C8E-948F90AC8A4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2A9-4CD6-8C8E-948F90AC8A4B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A9-4CD6-8C8E-948F90AC8A4B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A9-4CD6-8C8E-948F90AC8A4B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A9-4CD6-8C8E-948F90AC8A4B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A9-4CD6-8C8E-948F90AC8A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COMM!$A$268:$A$269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COMM!$F$268:$F$269</c:f>
              <c:numCache>
                <c:formatCode>#,##0</c:formatCode>
                <c:ptCount val="2"/>
                <c:pt idx="0">
                  <c:v>59384</c:v>
                </c:pt>
                <c:pt idx="1">
                  <c:v>3586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A9-4CD6-8C8E-948F90AC8A4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COMM!$A$26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COMM!$B$10:$E$10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COMM!$B$26:$E$26</c:f>
              <c:numCache>
                <c:formatCode>#,##0</c:formatCode>
                <c:ptCount val="4"/>
                <c:pt idx="0">
                  <c:v>10555</c:v>
                </c:pt>
                <c:pt idx="1">
                  <c:v>10599</c:v>
                </c:pt>
                <c:pt idx="2">
                  <c:v>1986</c:v>
                </c:pt>
                <c:pt idx="3">
                  <c:v>3159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E9-49E3-B152-9C5E864C4D66}"/>
            </c:ext>
          </c:extLst>
        </c:ser>
        <c:ser>
          <c:idx val="1"/>
          <c:order val="1"/>
          <c:tx>
            <c:strRef>
              <c:f>COMM!$A$27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COMM!$B$10:$E$10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COMM!$B$27:$E$27</c:f>
              <c:numCache>
                <c:formatCode>#,##0</c:formatCode>
                <c:ptCount val="4"/>
                <c:pt idx="0">
                  <c:v>9835</c:v>
                </c:pt>
                <c:pt idx="1">
                  <c:v>6895</c:v>
                </c:pt>
                <c:pt idx="2">
                  <c:v>1221</c:v>
                </c:pt>
                <c:pt idx="3">
                  <c:v>12322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E9-49E3-B152-9C5E864C4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FPLD_tot!$H$140</c:f>
              <c:strCache>
                <c:ptCount val="1"/>
                <c:pt idx="0">
                  <c:v>Decorrenti gennaio - settembre 2021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9C3-4D69-87A9-2FCCDD45260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9C3-4D69-87A9-2FCCDD45260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9C3-4D69-87A9-2FCCDD45260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9C3-4D69-87A9-2FCCDD452604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C3-4D69-87A9-2FCCDD452604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C3-4D69-87A9-2FCCDD452604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C3-4D69-87A9-2FCCDD452604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C3-4D69-87A9-2FCCDD4526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FPLD_tot!$A$275:$A$276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FPLD_tot!$F$275:$F$276</c:f>
              <c:numCache>
                <c:formatCode>#,##0</c:formatCode>
                <c:ptCount val="2"/>
                <c:pt idx="0">
                  <c:v>238805</c:v>
                </c:pt>
                <c:pt idx="1">
                  <c:v>21901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C3-4D69-87A9-2FCCDD45260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COMM!$B$102</c:f>
              <c:strCache>
                <c:ptCount val="1"/>
                <c:pt idx="0">
                  <c:v>Decorrenti gennaio - settembre 2022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COMM!$A$95:$A$98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COMM!$F$103:$F$106</c:f>
              <c:numCache>
                <c:formatCode>#,##0</c:formatCode>
                <c:ptCount val="4"/>
                <c:pt idx="0">
                  <c:v>17559</c:v>
                </c:pt>
                <c:pt idx="1">
                  <c:v>14332</c:v>
                </c:pt>
                <c:pt idx="2">
                  <c:v>11434</c:v>
                </c:pt>
                <c:pt idx="3">
                  <c:v>13247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3A-4363-AEC1-B143E63FB1AF}"/>
            </c:ext>
          </c:extLst>
        </c:ser>
        <c:ser>
          <c:idx val="1"/>
          <c:order val="1"/>
          <c:tx>
            <c:strRef>
              <c:f>COMM!$D$94</c:f>
              <c:strCache>
                <c:ptCount val="1"/>
                <c:pt idx="0">
                  <c:v>Decorrenti gennaio - settembre 2021</c:v>
                </c:pt>
              </c:strCache>
            </c:strRef>
          </c:tx>
          <c:invertIfNegative val="0"/>
          <c:cat>
            <c:strRef>
              <c:f>COMM!$A$95:$A$98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COMM!$F$95:$F$98</c:f>
              <c:numCache>
                <c:formatCode>#,##0</c:formatCode>
                <c:ptCount val="4"/>
                <c:pt idx="0">
                  <c:v>19191</c:v>
                </c:pt>
                <c:pt idx="1">
                  <c:v>15884</c:v>
                </c:pt>
                <c:pt idx="2">
                  <c:v>12658</c:v>
                </c:pt>
                <c:pt idx="3">
                  <c:v>15237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3A-4363-AEC1-B143E63FB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COMM!$D$56</c:f>
              <c:strCache>
                <c:ptCount val="1"/>
                <c:pt idx="0">
                  <c:v>Decorrenti gennaio - settembre 2021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COMM!$B$47:$E$47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COMM!$B$57:$E$57</c:f>
              <c:numCache>
                <c:formatCode>0.0</c:formatCode>
                <c:ptCount val="4"/>
                <c:pt idx="0">
                  <c:v>67.27</c:v>
                </c:pt>
                <c:pt idx="1">
                  <c:v>62.5</c:v>
                </c:pt>
                <c:pt idx="2">
                  <c:v>56.28</c:v>
                </c:pt>
                <c:pt idx="3">
                  <c:v>76.489999999999995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71-4675-8276-611898F9778A}"/>
            </c:ext>
          </c:extLst>
        </c:ser>
        <c:ser>
          <c:idx val="1"/>
          <c:order val="1"/>
          <c:tx>
            <c:strRef>
              <c:f>COMM!$B$62</c:f>
              <c:strCache>
                <c:ptCount val="1"/>
                <c:pt idx="0">
                  <c:v>Decorrenti gennaio - settembre 2022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COMM!$B$47:$E$47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COMM!$B$63:$E$63</c:f>
              <c:numCache>
                <c:formatCode>0.0</c:formatCode>
                <c:ptCount val="4"/>
                <c:pt idx="0">
                  <c:v>67.239999999999995</c:v>
                </c:pt>
                <c:pt idx="1">
                  <c:v>62.39</c:v>
                </c:pt>
                <c:pt idx="2">
                  <c:v>56.91</c:v>
                </c:pt>
                <c:pt idx="3">
                  <c:v>77.61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71-4675-8276-611898F977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COMM!$A$20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COMM!$B$10:$E$10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COMM!$B$20:$E$20</c:f>
              <c:numCache>
                <c:formatCode>#,##0</c:formatCode>
                <c:ptCount val="4"/>
                <c:pt idx="0">
                  <c:v>11243</c:v>
                </c:pt>
                <c:pt idx="1">
                  <c:v>12493</c:v>
                </c:pt>
                <c:pt idx="2">
                  <c:v>2356</c:v>
                </c:pt>
                <c:pt idx="3">
                  <c:v>3640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B7-4172-AFCA-BD97966B5E5C}"/>
            </c:ext>
          </c:extLst>
        </c:ser>
        <c:ser>
          <c:idx val="1"/>
          <c:order val="1"/>
          <c:tx>
            <c:strRef>
              <c:f>COMM!$A$21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COMM!$B$10:$E$10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COMM!$B$21:$E$21</c:f>
              <c:numCache>
                <c:formatCode>#,##0</c:formatCode>
                <c:ptCount val="4"/>
                <c:pt idx="0">
                  <c:v>10497</c:v>
                </c:pt>
                <c:pt idx="1">
                  <c:v>6809</c:v>
                </c:pt>
                <c:pt idx="2">
                  <c:v>1467</c:v>
                </c:pt>
                <c:pt idx="3">
                  <c:v>14465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B7-4172-AFCA-BD97966B5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COMM!$D$56</c:f>
              <c:strCache>
                <c:ptCount val="1"/>
                <c:pt idx="0">
                  <c:v>Decorrenti gennaio - settembre 2021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COMM!$B$47:$E$47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COMM!$B$58:$E$58</c:f>
              <c:numCache>
                <c:formatCode>0.0</c:formatCode>
                <c:ptCount val="4"/>
                <c:pt idx="0">
                  <c:v>67.239999999999995</c:v>
                </c:pt>
                <c:pt idx="1">
                  <c:v>61.8</c:v>
                </c:pt>
                <c:pt idx="2">
                  <c:v>55.08</c:v>
                </c:pt>
                <c:pt idx="3">
                  <c:v>72.84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44-458A-91B6-7D292BBB83B3}"/>
            </c:ext>
          </c:extLst>
        </c:ser>
        <c:ser>
          <c:idx val="1"/>
          <c:order val="1"/>
          <c:tx>
            <c:strRef>
              <c:f>COMM!$B$62</c:f>
              <c:strCache>
                <c:ptCount val="1"/>
                <c:pt idx="0">
                  <c:v>Decorrenti gennaio - settembre 2022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COMM!$B$47:$E$47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COMM!$B$64:$E$64</c:f>
              <c:numCache>
                <c:formatCode>0.0</c:formatCode>
                <c:ptCount val="4"/>
                <c:pt idx="0">
                  <c:v>67.209999999999994</c:v>
                </c:pt>
                <c:pt idx="1">
                  <c:v>61.73</c:v>
                </c:pt>
                <c:pt idx="2">
                  <c:v>55.3</c:v>
                </c:pt>
                <c:pt idx="3">
                  <c:v>73.97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44-458A-91B6-7D292BBB83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PARA!$H$123</c:f>
              <c:strCache>
                <c:ptCount val="1"/>
                <c:pt idx="0">
                  <c:v>Decorrenti gennaio - settembre 2022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EDD-47B4-A01F-395299A3718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EDD-47B4-A01F-395299A3718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EDD-47B4-A01F-395299A3718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EDD-47B4-A01F-395299A3718D}"/>
              </c:ext>
            </c:extLst>
          </c:dPt>
          <c:cat>
            <c:strRef>
              <c:f>PARA!$A$238:$A$243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PARA!$F$238:$F$243</c:f>
              <c:numCache>
                <c:formatCode>#,##0</c:formatCode>
                <c:ptCount val="6"/>
                <c:pt idx="0">
                  <c:v>23959</c:v>
                </c:pt>
                <c:pt idx="1">
                  <c:v>1612</c:v>
                </c:pt>
                <c:pt idx="2">
                  <c:v>1019</c:v>
                </c:pt>
                <c:pt idx="3">
                  <c:v>774</c:v>
                </c:pt>
                <c:pt idx="4">
                  <c:v>708</c:v>
                </c:pt>
                <c:pt idx="5">
                  <c:v>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DD-47B4-A01F-395299A3718D}"/>
            </c:ext>
          </c:extLst>
        </c:ser>
        <c:ser>
          <c:idx val="0"/>
          <c:order val="1"/>
          <c:tx>
            <c:strRef>
              <c:f>PARA!$H$140</c:f>
              <c:strCache>
                <c:ptCount val="1"/>
                <c:pt idx="0">
                  <c:v>Decorrenti gennaio - settembre 2021</c:v>
                </c:pt>
              </c:strCache>
            </c:strRef>
          </c:tx>
          <c:invertIfNegative val="0"/>
          <c:cat>
            <c:strRef>
              <c:f>PARA!$A$238:$A$243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PARA!$F$228:$F$233</c:f>
              <c:numCache>
                <c:formatCode>#,##0</c:formatCode>
                <c:ptCount val="6"/>
                <c:pt idx="0">
                  <c:v>25099</c:v>
                </c:pt>
                <c:pt idx="1">
                  <c:v>1735</c:v>
                </c:pt>
                <c:pt idx="2">
                  <c:v>1075</c:v>
                </c:pt>
                <c:pt idx="3">
                  <c:v>777</c:v>
                </c:pt>
                <c:pt idx="4">
                  <c:v>685</c:v>
                </c:pt>
                <c:pt idx="5">
                  <c:v>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EDD-47B4-A01F-395299A37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PARA!$H$140</c:f>
              <c:strCache>
                <c:ptCount val="1"/>
                <c:pt idx="0">
                  <c:v>Decorrenti gennaio - settembre 2021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A1B-4D88-A287-876A424A707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A1B-4D88-A287-876A424A707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A1B-4D88-A287-876A424A707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A1B-4D88-A287-876A424A707D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1B-4D88-A287-876A424A707D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1B-4D88-A287-876A424A707D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1B-4D88-A287-876A424A707D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1B-4D88-A287-876A424A70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PARA!$A$275:$A$276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PARA!$F$275:$F$276</c:f>
              <c:numCache>
                <c:formatCode>#,##0</c:formatCode>
                <c:ptCount val="2"/>
                <c:pt idx="0">
                  <c:v>0</c:v>
                </c:pt>
                <c:pt idx="1">
                  <c:v>28393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1B-4D88-A287-876A424A707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68636147650433"/>
          <c:y val="0.13700515669549096"/>
          <c:w val="0.29932603334620372"/>
          <c:h val="0.7492725480763591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29-4729-B99A-A4485ADC565C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29-4729-B99A-A4485ADC565C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29-4729-B99A-A4485ADC565C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29-4729-B99A-A4485ADC56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PARA!$B$125:$E$125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PARA!$B$152:$E$152</c:f>
              <c:numCache>
                <c:formatCode>#,##0</c:formatCode>
                <c:ptCount val="4"/>
                <c:pt idx="0">
                  <c:v>21964</c:v>
                </c:pt>
                <c:pt idx="1">
                  <c:v>0</c:v>
                </c:pt>
                <c:pt idx="2">
                  <c:v>325</c:v>
                </c:pt>
                <c:pt idx="3">
                  <c:v>6104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29-4729-B99A-A4485ADC565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20945366039656"/>
          <c:y val="0.1624998288257446"/>
          <c:w val="0.30360909707317024"/>
          <c:h val="0.7095932899691885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7B-493C-869F-688BB307AF2B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7B-493C-869F-688BB307AF2B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7B-493C-869F-688BB307AF2B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7B-493C-869F-688BB307AF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PARA!$B$125:$E$125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PARA!$B$143:$E$143</c:f>
              <c:numCache>
                <c:formatCode>#,##0</c:formatCode>
                <c:ptCount val="4"/>
                <c:pt idx="0">
                  <c:v>22156</c:v>
                </c:pt>
                <c:pt idx="1">
                  <c:v>0</c:v>
                </c:pt>
                <c:pt idx="2">
                  <c:v>366</c:v>
                </c:pt>
                <c:pt idx="3">
                  <c:v>7126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7B-493C-869F-688BB307AF2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6B2-4FE3-BAFD-3445590F67A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6B2-4FE3-BAFD-3445590F67A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6B2-4FE3-BAFD-3445590F67A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6B2-4FE3-BAFD-3445590F67A9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B2-4FE3-BAFD-3445590F67A9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B2-4FE3-BAFD-3445590F67A9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B2-4FE3-BAFD-3445590F67A9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B2-4FE3-BAFD-3445590F67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PARA!$A$268:$A$269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PARA!$F$268:$F$269</c:f>
              <c:numCache>
                <c:formatCode>#,##0</c:formatCode>
                <c:ptCount val="2"/>
                <c:pt idx="0">
                  <c:v>0</c:v>
                </c:pt>
                <c:pt idx="1">
                  <c:v>29648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B2-4FE3-BAFD-3445590F67A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PARA!$A$26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PARA!$B$10:$E$10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PARA!$B$26:$E$26</c:f>
              <c:numCache>
                <c:formatCode>#,##0</c:formatCode>
                <c:ptCount val="4"/>
                <c:pt idx="0">
                  <c:v>15047</c:v>
                </c:pt>
                <c:pt idx="1">
                  <c:v>0</c:v>
                </c:pt>
                <c:pt idx="2">
                  <c:v>211</c:v>
                </c:pt>
                <c:pt idx="3">
                  <c:v>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3F-41B3-8C5E-DD6B84E7D3A8}"/>
            </c:ext>
          </c:extLst>
        </c:ser>
        <c:ser>
          <c:idx val="1"/>
          <c:order val="1"/>
          <c:tx>
            <c:strRef>
              <c:f>PARA!$A$27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PARA!$B$10:$E$10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PARA!$B$27:$E$27</c:f>
              <c:numCache>
                <c:formatCode>#,##0</c:formatCode>
                <c:ptCount val="4"/>
                <c:pt idx="0">
                  <c:v>6917</c:v>
                </c:pt>
                <c:pt idx="1">
                  <c:v>0</c:v>
                </c:pt>
                <c:pt idx="2">
                  <c:v>114</c:v>
                </c:pt>
                <c:pt idx="3">
                  <c:v>5579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3F-41B3-8C5E-DD6B84E7D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68636147650433"/>
          <c:y val="0.13700515669549096"/>
          <c:w val="0.29932603334620372"/>
          <c:h val="0.7492725480763591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78-4BD4-9879-D3F2EE46538A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78-4BD4-9879-D3F2EE46538A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78-4BD4-9879-D3F2EE46538A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78-4BD4-9879-D3F2EE4653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FPLD_tot!$B$125:$E$125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FPLD_tot!$B$152:$E$152</c:f>
              <c:numCache>
                <c:formatCode>#,##0</c:formatCode>
                <c:ptCount val="4"/>
                <c:pt idx="0">
                  <c:v>62479</c:v>
                </c:pt>
                <c:pt idx="1">
                  <c:v>93799</c:v>
                </c:pt>
                <c:pt idx="2">
                  <c:v>19774</c:v>
                </c:pt>
                <c:pt idx="3">
                  <c:v>84654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78-4BD4-9879-D3F2EE46538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PARA!$B$102</c:f>
              <c:strCache>
                <c:ptCount val="1"/>
                <c:pt idx="0">
                  <c:v>Decorrenti gennaio - settembre 2022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PARA!$A$95:$A$98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PARA!$F$103:$F$106</c:f>
              <c:numCache>
                <c:formatCode>#,##0</c:formatCode>
                <c:ptCount val="4"/>
                <c:pt idx="0">
                  <c:v>10250</c:v>
                </c:pt>
                <c:pt idx="1">
                  <c:v>8298</c:v>
                </c:pt>
                <c:pt idx="2">
                  <c:v>6555</c:v>
                </c:pt>
                <c:pt idx="3">
                  <c:v>3290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F7-4939-8EDC-7F5B5D2A72DB}"/>
            </c:ext>
          </c:extLst>
        </c:ser>
        <c:ser>
          <c:idx val="1"/>
          <c:order val="1"/>
          <c:tx>
            <c:strRef>
              <c:f>PARA!$D$94</c:f>
              <c:strCache>
                <c:ptCount val="1"/>
                <c:pt idx="0">
                  <c:v>Decorrenti gennaio - settembre 2021</c:v>
                </c:pt>
              </c:strCache>
            </c:strRef>
          </c:tx>
          <c:invertIfNegative val="0"/>
          <c:cat>
            <c:strRef>
              <c:f>PARA!$A$95:$A$98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PARA!$F$95:$F$98</c:f>
              <c:numCache>
                <c:formatCode>#,##0</c:formatCode>
                <c:ptCount val="4"/>
                <c:pt idx="0">
                  <c:v>10673</c:v>
                </c:pt>
                <c:pt idx="1">
                  <c:v>8870</c:v>
                </c:pt>
                <c:pt idx="2">
                  <c:v>6624</c:v>
                </c:pt>
                <c:pt idx="3">
                  <c:v>3481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F7-4939-8EDC-7F5B5D2A7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PARA!$D$56</c:f>
              <c:strCache>
                <c:ptCount val="1"/>
                <c:pt idx="0">
                  <c:v>Decorrenti gennaio - settembre 2021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PARA!$B$47:$E$47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PARA!$B$57:$E$57</c:f>
              <c:numCache>
                <c:formatCode>0.0</c:formatCode>
                <c:ptCount val="4"/>
                <c:pt idx="0">
                  <c:v>68.42</c:v>
                </c:pt>
                <c:pt idx="1">
                  <c:v>0</c:v>
                </c:pt>
                <c:pt idx="2">
                  <c:v>55.62</c:v>
                </c:pt>
                <c:pt idx="3">
                  <c:v>71.3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6B-4523-807E-7BF5D62B76EA}"/>
            </c:ext>
          </c:extLst>
        </c:ser>
        <c:ser>
          <c:idx val="1"/>
          <c:order val="1"/>
          <c:tx>
            <c:strRef>
              <c:f>PARA!$B$62</c:f>
              <c:strCache>
                <c:ptCount val="1"/>
                <c:pt idx="0">
                  <c:v>Decorrenti gennaio - settembre 2022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PARA!$B$47:$E$47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PARA!$B$63:$E$63</c:f>
              <c:numCache>
                <c:formatCode>0.0</c:formatCode>
                <c:ptCount val="4"/>
                <c:pt idx="0">
                  <c:v>68.430000000000007</c:v>
                </c:pt>
                <c:pt idx="1">
                  <c:v>0</c:v>
                </c:pt>
                <c:pt idx="2">
                  <c:v>57.1</c:v>
                </c:pt>
                <c:pt idx="3">
                  <c:v>72.62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6B-4523-807E-7BF5D62B76E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PARA!$A$20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PARA!$B$10:$E$10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PARA!$B$20:$E$20</c:f>
              <c:numCache>
                <c:formatCode>#,##0</c:formatCode>
                <c:ptCount val="4"/>
                <c:pt idx="0">
                  <c:v>15529</c:v>
                </c:pt>
                <c:pt idx="1">
                  <c:v>0</c:v>
                </c:pt>
                <c:pt idx="2">
                  <c:v>235</c:v>
                </c:pt>
                <c:pt idx="3">
                  <c:v>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4E-48CD-ACF8-DE14C76C9461}"/>
            </c:ext>
          </c:extLst>
        </c:ser>
        <c:ser>
          <c:idx val="1"/>
          <c:order val="1"/>
          <c:tx>
            <c:strRef>
              <c:f>PARA!$A$21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PARA!$B$10:$E$10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PARA!$B$21:$E$21</c:f>
              <c:numCache>
                <c:formatCode>#,##0</c:formatCode>
                <c:ptCount val="4"/>
                <c:pt idx="0">
                  <c:v>6627</c:v>
                </c:pt>
                <c:pt idx="1">
                  <c:v>0</c:v>
                </c:pt>
                <c:pt idx="2">
                  <c:v>131</c:v>
                </c:pt>
                <c:pt idx="3">
                  <c:v>6519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4E-48CD-ACF8-DE14C76C9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PARA!$D$56</c:f>
              <c:strCache>
                <c:ptCount val="1"/>
                <c:pt idx="0">
                  <c:v>Decorrenti gennaio - settembre 2021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PARA!$B$47:$E$47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PARA!$B$58:$E$58</c:f>
              <c:numCache>
                <c:formatCode>0.0</c:formatCode>
                <c:ptCount val="4"/>
                <c:pt idx="0">
                  <c:v>68.209999999999994</c:v>
                </c:pt>
                <c:pt idx="1">
                  <c:v>0</c:v>
                </c:pt>
                <c:pt idx="2">
                  <c:v>54.78</c:v>
                </c:pt>
                <c:pt idx="3">
                  <c:v>72.25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07-4EBA-A93A-709B4294DF15}"/>
            </c:ext>
          </c:extLst>
        </c:ser>
        <c:ser>
          <c:idx val="1"/>
          <c:order val="1"/>
          <c:tx>
            <c:strRef>
              <c:f>PARA!$B$62</c:f>
              <c:strCache>
                <c:ptCount val="1"/>
                <c:pt idx="0">
                  <c:v>Decorrenti gennaio - settembre 2022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PARA!$B$47:$E$47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PARA!$B$64:$E$64</c:f>
              <c:numCache>
                <c:formatCode>0.0</c:formatCode>
                <c:ptCount val="4"/>
                <c:pt idx="0">
                  <c:v>68.19</c:v>
                </c:pt>
                <c:pt idx="1">
                  <c:v>0</c:v>
                </c:pt>
                <c:pt idx="2">
                  <c:v>53.87</c:v>
                </c:pt>
                <c:pt idx="3">
                  <c:v>73.75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07-4EBA-A93A-709B4294DF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GDP!$H$123</c:f>
              <c:strCache>
                <c:ptCount val="1"/>
                <c:pt idx="0">
                  <c:v>Decorrenti gennaio - settembre 2022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495-4CE3-9B12-62591DA418C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495-4CE3-9B12-62591DA418C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495-4CE3-9B12-62591DA418C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495-4CE3-9B12-62591DA418CB}"/>
              </c:ext>
            </c:extLst>
          </c:dPt>
          <c:cat>
            <c:strRef>
              <c:f>GDP!$A$238:$A$243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GDP!$F$238:$F$243</c:f>
              <c:numCache>
                <c:formatCode>#,##0</c:formatCode>
                <c:ptCount val="6"/>
                <c:pt idx="0">
                  <c:v>2069</c:v>
                </c:pt>
                <c:pt idx="1">
                  <c:v>13378</c:v>
                </c:pt>
                <c:pt idx="2">
                  <c:v>18434</c:v>
                </c:pt>
                <c:pt idx="3">
                  <c:v>25662</c:v>
                </c:pt>
                <c:pt idx="4">
                  <c:v>30860</c:v>
                </c:pt>
                <c:pt idx="5">
                  <c:v>9159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95-4CE3-9B12-62591DA418CB}"/>
            </c:ext>
          </c:extLst>
        </c:ser>
        <c:ser>
          <c:idx val="0"/>
          <c:order val="1"/>
          <c:tx>
            <c:strRef>
              <c:f>GDP!$H$140</c:f>
              <c:strCache>
                <c:ptCount val="1"/>
                <c:pt idx="0">
                  <c:v>Decorrenti gennaio - settembre 2021</c:v>
                </c:pt>
              </c:strCache>
            </c:strRef>
          </c:tx>
          <c:invertIfNegative val="0"/>
          <c:cat>
            <c:strRef>
              <c:f>GDP!$A$238:$A$243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GDP!$F$228:$F$233</c:f>
              <c:numCache>
                <c:formatCode>#,##0</c:formatCode>
                <c:ptCount val="6"/>
                <c:pt idx="0">
                  <c:v>3359</c:v>
                </c:pt>
                <c:pt idx="1">
                  <c:v>17132</c:v>
                </c:pt>
                <c:pt idx="2">
                  <c:v>21889</c:v>
                </c:pt>
                <c:pt idx="3">
                  <c:v>32735</c:v>
                </c:pt>
                <c:pt idx="4">
                  <c:v>47725</c:v>
                </c:pt>
                <c:pt idx="5">
                  <c:v>11102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95-4CE3-9B12-62591DA41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GDP!$H$140</c:f>
              <c:strCache>
                <c:ptCount val="1"/>
                <c:pt idx="0">
                  <c:v>Decorrenti gennaio - settembre 2021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B8C-4222-B5F9-F02FBBA2508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B8C-4222-B5F9-F02FBBA2508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B8C-4222-B5F9-F02FBBA2508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B8C-4222-B5F9-F02FBBA25082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8C-4222-B5F9-F02FBBA25082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8C-4222-B5F9-F02FBBA25082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8C-4222-B5F9-F02FBBA25082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8C-4222-B5F9-F02FBBA250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GDP!$A$275:$A$276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GDP!$F$275:$F$276</c:f>
              <c:numCache>
                <c:formatCode>#,##0</c:formatCode>
                <c:ptCount val="2"/>
                <c:pt idx="0">
                  <c:v>95264</c:v>
                </c:pt>
                <c:pt idx="1">
                  <c:v>4298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8C-4222-B5F9-F02FBBA2508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68636147650433"/>
          <c:y val="0.13700515669549096"/>
          <c:w val="0.29932603334620372"/>
          <c:h val="0.7492725480763591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71-4A3E-A188-6C72D9B4620B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71-4A3E-A188-6C72D9B4620B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71-4A3E-A188-6C72D9B4620B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71-4A3E-A188-6C72D9B462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GDP!$B$125:$E$125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GDP!$B$152:$E$152</c:f>
              <c:numCache>
                <c:formatCode>#,##0</c:formatCode>
                <c:ptCount val="4"/>
                <c:pt idx="0">
                  <c:v>20113</c:v>
                </c:pt>
                <c:pt idx="1">
                  <c:v>54726</c:v>
                </c:pt>
                <c:pt idx="2">
                  <c:v>1671</c:v>
                </c:pt>
                <c:pt idx="3">
                  <c:v>23052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71-4A3E-A188-6C72D9B4620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20945366039656"/>
          <c:y val="0.1624998288257446"/>
          <c:w val="0.30360909707317024"/>
          <c:h val="0.7095932899691885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17-4DC1-90DB-C685A4D96E93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17-4DC1-90DB-C685A4D96E93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17-4DC1-90DB-C685A4D96E93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17-4DC1-90DB-C685A4D96E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GDP!$B$125:$E$125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GDP!$B$143:$E$143</c:f>
              <c:numCache>
                <c:formatCode>#,##0</c:formatCode>
                <c:ptCount val="4"/>
                <c:pt idx="0">
                  <c:v>23560</c:v>
                </c:pt>
                <c:pt idx="1">
                  <c:v>74604</c:v>
                </c:pt>
                <c:pt idx="2">
                  <c:v>3581</c:v>
                </c:pt>
                <c:pt idx="3">
                  <c:v>32197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17-4DC1-90DB-C685A4D96E9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2BA-4510-A1D9-140FBF582AF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2BA-4510-A1D9-140FBF582AF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2BA-4510-A1D9-140FBF582AF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2BA-4510-A1D9-140FBF582AF0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BA-4510-A1D9-140FBF582AF0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BA-4510-A1D9-140FBF582AF0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BA-4510-A1D9-140FBF582AF0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BA-4510-A1D9-140FBF582A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GDP!$A$268:$A$269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GDP!$F$268:$F$269</c:f>
              <c:numCache>
                <c:formatCode>#,##0</c:formatCode>
                <c:ptCount val="2"/>
                <c:pt idx="0">
                  <c:v>129826</c:v>
                </c:pt>
                <c:pt idx="1">
                  <c:v>4116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BA-4510-A1D9-140FBF582AF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GDP!$A$26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GDP!$B$10:$E$10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GDP!$B$26:$E$26</c:f>
              <c:numCache>
                <c:formatCode>#,##0</c:formatCode>
                <c:ptCount val="4"/>
                <c:pt idx="0">
                  <c:v>7407</c:v>
                </c:pt>
                <c:pt idx="1">
                  <c:v>23667</c:v>
                </c:pt>
                <c:pt idx="2">
                  <c:v>1071</c:v>
                </c:pt>
                <c:pt idx="3">
                  <c:v>4995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FD-478D-808E-628C43FA492A}"/>
            </c:ext>
          </c:extLst>
        </c:ser>
        <c:ser>
          <c:idx val="1"/>
          <c:order val="1"/>
          <c:tx>
            <c:strRef>
              <c:f>GDP!$A$27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GDP!$B$10:$E$10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GDP!$B$27:$E$27</c:f>
              <c:numCache>
                <c:formatCode>#,##0</c:formatCode>
                <c:ptCount val="4"/>
                <c:pt idx="0">
                  <c:v>12706</c:v>
                </c:pt>
                <c:pt idx="1">
                  <c:v>31059</c:v>
                </c:pt>
                <c:pt idx="2">
                  <c:v>600</c:v>
                </c:pt>
                <c:pt idx="3">
                  <c:v>18057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FD-478D-808E-628C43FA4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20945366039656"/>
          <c:y val="0.1624998288257446"/>
          <c:w val="0.30360909707317024"/>
          <c:h val="0.7095932899691885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07-49BE-A4E5-56DFA1984D7E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07-49BE-A4E5-56DFA1984D7E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07-49BE-A4E5-56DFA1984D7E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07-49BE-A4E5-56DFA1984D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FPLD_tot!$B$125:$E$125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FPLD_tot!$B$143:$E$143</c:f>
              <c:numCache>
                <c:formatCode>#,##0</c:formatCode>
                <c:ptCount val="4"/>
                <c:pt idx="0">
                  <c:v>65859</c:v>
                </c:pt>
                <c:pt idx="1">
                  <c:v>99077</c:v>
                </c:pt>
                <c:pt idx="2">
                  <c:v>24697</c:v>
                </c:pt>
                <c:pt idx="3">
                  <c:v>100105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07-49BE-A4E5-56DFA1984D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GDP!$B$102</c:f>
              <c:strCache>
                <c:ptCount val="1"/>
                <c:pt idx="0">
                  <c:v>Decorrenti gennaio - settembre 2022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GDP!$A$95:$A$98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GDP!$F$103:$F$106</c:f>
              <c:numCache>
                <c:formatCode>#,##0</c:formatCode>
                <c:ptCount val="4"/>
                <c:pt idx="0">
                  <c:v>20313</c:v>
                </c:pt>
                <c:pt idx="1">
                  <c:v>18954</c:v>
                </c:pt>
                <c:pt idx="2">
                  <c:v>21142</c:v>
                </c:pt>
                <c:pt idx="3">
                  <c:v>39153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FF-4221-B05E-CF3D473E1528}"/>
            </c:ext>
          </c:extLst>
        </c:ser>
        <c:ser>
          <c:idx val="1"/>
          <c:order val="1"/>
          <c:tx>
            <c:strRef>
              <c:f>GDP!$D$94</c:f>
              <c:strCache>
                <c:ptCount val="1"/>
                <c:pt idx="0">
                  <c:v>Decorrenti gennaio - settembre 2021</c:v>
                </c:pt>
              </c:strCache>
            </c:strRef>
          </c:tx>
          <c:invertIfNegative val="0"/>
          <c:cat>
            <c:strRef>
              <c:f>GDP!$A$95:$A$98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GDP!$F$95:$F$98</c:f>
              <c:numCache>
                <c:formatCode>#,##0</c:formatCode>
                <c:ptCount val="4"/>
                <c:pt idx="0">
                  <c:v>28489</c:v>
                </c:pt>
                <c:pt idx="1">
                  <c:v>24073</c:v>
                </c:pt>
                <c:pt idx="2">
                  <c:v>28466</c:v>
                </c:pt>
                <c:pt idx="3">
                  <c:v>52914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FF-4221-B05E-CF3D473E1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GDP!$D$56</c:f>
              <c:strCache>
                <c:ptCount val="1"/>
                <c:pt idx="0">
                  <c:v>Decorrenti gennaio - settembre 2021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GDP!$B$47:$E$47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GDP!$B$57:$E$57</c:f>
              <c:numCache>
                <c:formatCode>0.0</c:formatCode>
                <c:ptCount val="4"/>
                <c:pt idx="0">
                  <c:v>67.14</c:v>
                </c:pt>
                <c:pt idx="1">
                  <c:v>62.5</c:v>
                </c:pt>
                <c:pt idx="2">
                  <c:v>57.35</c:v>
                </c:pt>
                <c:pt idx="3">
                  <c:v>70.5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7E-4C1C-B64F-366E3514AEB5}"/>
            </c:ext>
          </c:extLst>
        </c:ser>
        <c:ser>
          <c:idx val="1"/>
          <c:order val="1"/>
          <c:tx>
            <c:strRef>
              <c:f>GDP!$B$62</c:f>
              <c:strCache>
                <c:ptCount val="1"/>
                <c:pt idx="0">
                  <c:v>Decorrenti gennaio - settembre 2022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GDP!$B$47:$E$47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GDP!$B$63:$E$63</c:f>
              <c:numCache>
                <c:formatCode>0.0</c:formatCode>
                <c:ptCount val="4"/>
                <c:pt idx="0">
                  <c:v>67.17</c:v>
                </c:pt>
                <c:pt idx="1">
                  <c:v>62.19</c:v>
                </c:pt>
                <c:pt idx="2">
                  <c:v>57.08</c:v>
                </c:pt>
                <c:pt idx="3">
                  <c:v>74.05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7E-4C1C-B64F-366E3514AE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GDP!$A$20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GDP!$B$10:$E$10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GDP!$B$20:$E$20</c:f>
              <c:numCache>
                <c:formatCode>#,##0</c:formatCode>
                <c:ptCount val="4"/>
                <c:pt idx="0">
                  <c:v>8955</c:v>
                </c:pt>
                <c:pt idx="1">
                  <c:v>29724</c:v>
                </c:pt>
                <c:pt idx="2">
                  <c:v>2105</c:v>
                </c:pt>
                <c:pt idx="3">
                  <c:v>7539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7F-438B-938E-CFD1C78B99E3}"/>
            </c:ext>
          </c:extLst>
        </c:ser>
        <c:ser>
          <c:idx val="1"/>
          <c:order val="1"/>
          <c:tx>
            <c:strRef>
              <c:f>GDP!$A$21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GDP!$B$10:$E$10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GDP!$B$21:$E$21</c:f>
              <c:numCache>
                <c:formatCode>#,##0</c:formatCode>
                <c:ptCount val="4"/>
                <c:pt idx="0">
                  <c:v>14605</c:v>
                </c:pt>
                <c:pt idx="1">
                  <c:v>44880</c:v>
                </c:pt>
                <c:pt idx="2">
                  <c:v>1476</c:v>
                </c:pt>
                <c:pt idx="3">
                  <c:v>24658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7F-438B-938E-CFD1C78B9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GDP!$D$56</c:f>
              <c:strCache>
                <c:ptCount val="1"/>
                <c:pt idx="0">
                  <c:v>Decorrenti gennaio - settembre 2021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GDP!$B$47:$E$47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GDP!$B$58:$E$58</c:f>
              <c:numCache>
                <c:formatCode>0.0</c:formatCode>
                <c:ptCount val="4"/>
                <c:pt idx="0">
                  <c:v>67.14</c:v>
                </c:pt>
                <c:pt idx="1">
                  <c:v>62.91</c:v>
                </c:pt>
                <c:pt idx="2">
                  <c:v>60.21</c:v>
                </c:pt>
                <c:pt idx="3">
                  <c:v>72.88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C-4891-8515-1E32FA44ECEC}"/>
            </c:ext>
          </c:extLst>
        </c:ser>
        <c:ser>
          <c:idx val="1"/>
          <c:order val="1"/>
          <c:tx>
            <c:strRef>
              <c:f>GDP!$B$62</c:f>
              <c:strCache>
                <c:ptCount val="1"/>
                <c:pt idx="0">
                  <c:v>Decorrenti gennaio - settembre 2022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GDP!$B$47:$E$47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GDP!$B$64:$E$64</c:f>
              <c:numCache>
                <c:formatCode>0.0</c:formatCode>
                <c:ptCount val="4"/>
                <c:pt idx="0">
                  <c:v>67.16</c:v>
                </c:pt>
                <c:pt idx="1">
                  <c:v>62.79</c:v>
                </c:pt>
                <c:pt idx="2">
                  <c:v>60.5</c:v>
                </c:pt>
                <c:pt idx="3">
                  <c:v>74.56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2C-4891-8515-1E32FA44EC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A60-4666-ADF3-443258C98E2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A60-4666-ADF3-443258C98E2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A60-4666-ADF3-443258C98E2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A60-4666-ADF3-443258C98E2F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60-4666-ADF3-443258C98E2F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60-4666-ADF3-443258C98E2F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60-4666-ADF3-443258C98E2F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60-4666-ADF3-443258C98E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FPLD_tot!$A$268:$A$269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FPLD_tot!$F$268:$F$269</c:f>
              <c:numCache>
                <c:formatCode>#,##0</c:formatCode>
                <c:ptCount val="2"/>
                <c:pt idx="0">
                  <c:v>268108</c:v>
                </c:pt>
                <c:pt idx="1">
                  <c:v>21630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60-4666-ADF3-443258C98E2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FPLD_tot!$A$26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FPLD_tot!$B$10:$E$10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FPLD_tot!$B$26:$E$26</c:f>
              <c:numCache>
                <c:formatCode>#,##0</c:formatCode>
                <c:ptCount val="4"/>
                <c:pt idx="0">
                  <c:v>27677</c:v>
                </c:pt>
                <c:pt idx="1">
                  <c:v>58223</c:v>
                </c:pt>
                <c:pt idx="2">
                  <c:v>12229</c:v>
                </c:pt>
                <c:pt idx="3">
                  <c:v>15089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DE-440A-A4EE-EA728201ECCD}"/>
            </c:ext>
          </c:extLst>
        </c:ser>
        <c:ser>
          <c:idx val="1"/>
          <c:order val="1"/>
          <c:tx>
            <c:strRef>
              <c:f>FPLD_tot!$A$27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FPLD_tot!$B$10:$E$10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FPLD_tot!$B$27:$E$27</c:f>
              <c:numCache>
                <c:formatCode>#,##0</c:formatCode>
                <c:ptCount val="4"/>
                <c:pt idx="0">
                  <c:v>34802</c:v>
                </c:pt>
                <c:pt idx="1">
                  <c:v>35576</c:v>
                </c:pt>
                <c:pt idx="2">
                  <c:v>7545</c:v>
                </c:pt>
                <c:pt idx="3">
                  <c:v>69565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DE-440A-A4EE-EA728201E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10" Type="http://schemas.openxmlformats.org/officeDocument/2006/relationships/chart" Target="../charts/chart13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10" Type="http://schemas.openxmlformats.org/officeDocument/2006/relationships/chart" Target="../charts/chart23.xml"/><Relationship Id="rId4" Type="http://schemas.openxmlformats.org/officeDocument/2006/relationships/chart" Target="../charts/chart17.xml"/><Relationship Id="rId9" Type="http://schemas.openxmlformats.org/officeDocument/2006/relationships/chart" Target="../charts/chart22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1.xml"/><Relationship Id="rId3" Type="http://schemas.openxmlformats.org/officeDocument/2006/relationships/chart" Target="../charts/chart26.xml"/><Relationship Id="rId7" Type="http://schemas.openxmlformats.org/officeDocument/2006/relationships/chart" Target="../charts/chart30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6" Type="http://schemas.openxmlformats.org/officeDocument/2006/relationships/chart" Target="../charts/chart29.xml"/><Relationship Id="rId5" Type="http://schemas.openxmlformats.org/officeDocument/2006/relationships/chart" Target="../charts/chart28.xml"/><Relationship Id="rId10" Type="http://schemas.openxmlformats.org/officeDocument/2006/relationships/chart" Target="../charts/chart33.xml"/><Relationship Id="rId4" Type="http://schemas.openxmlformats.org/officeDocument/2006/relationships/chart" Target="../charts/chart27.xml"/><Relationship Id="rId9" Type="http://schemas.openxmlformats.org/officeDocument/2006/relationships/chart" Target="../charts/chart32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1.xml"/><Relationship Id="rId3" Type="http://schemas.openxmlformats.org/officeDocument/2006/relationships/chart" Target="../charts/chart36.xml"/><Relationship Id="rId7" Type="http://schemas.openxmlformats.org/officeDocument/2006/relationships/chart" Target="../charts/chart40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6" Type="http://schemas.openxmlformats.org/officeDocument/2006/relationships/chart" Target="../charts/chart39.xml"/><Relationship Id="rId5" Type="http://schemas.openxmlformats.org/officeDocument/2006/relationships/chart" Target="../charts/chart38.xml"/><Relationship Id="rId10" Type="http://schemas.openxmlformats.org/officeDocument/2006/relationships/chart" Target="../charts/chart43.xml"/><Relationship Id="rId4" Type="http://schemas.openxmlformats.org/officeDocument/2006/relationships/chart" Target="../charts/chart37.xml"/><Relationship Id="rId9" Type="http://schemas.openxmlformats.org/officeDocument/2006/relationships/chart" Target="../charts/chart42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1.xml"/><Relationship Id="rId3" Type="http://schemas.openxmlformats.org/officeDocument/2006/relationships/chart" Target="../charts/chart46.xml"/><Relationship Id="rId7" Type="http://schemas.openxmlformats.org/officeDocument/2006/relationships/chart" Target="../charts/chart50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6" Type="http://schemas.openxmlformats.org/officeDocument/2006/relationships/chart" Target="../charts/chart49.xml"/><Relationship Id="rId5" Type="http://schemas.openxmlformats.org/officeDocument/2006/relationships/chart" Target="../charts/chart48.xml"/><Relationship Id="rId10" Type="http://schemas.openxmlformats.org/officeDocument/2006/relationships/chart" Target="../charts/chart53.xml"/><Relationship Id="rId4" Type="http://schemas.openxmlformats.org/officeDocument/2006/relationships/chart" Target="../charts/chart47.xml"/><Relationship Id="rId9" Type="http://schemas.openxmlformats.org/officeDocument/2006/relationships/chart" Target="../charts/chart52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1.xml"/><Relationship Id="rId3" Type="http://schemas.openxmlformats.org/officeDocument/2006/relationships/chart" Target="../charts/chart56.xml"/><Relationship Id="rId7" Type="http://schemas.openxmlformats.org/officeDocument/2006/relationships/chart" Target="../charts/chart60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Relationship Id="rId6" Type="http://schemas.openxmlformats.org/officeDocument/2006/relationships/chart" Target="../charts/chart59.xml"/><Relationship Id="rId5" Type="http://schemas.openxmlformats.org/officeDocument/2006/relationships/chart" Target="../charts/chart58.xml"/><Relationship Id="rId10" Type="http://schemas.openxmlformats.org/officeDocument/2006/relationships/chart" Target="../charts/chart63.xml"/><Relationship Id="rId4" Type="http://schemas.openxmlformats.org/officeDocument/2006/relationships/chart" Target="../charts/chart57.xml"/><Relationship Id="rId9" Type="http://schemas.openxmlformats.org/officeDocument/2006/relationships/chart" Target="../charts/chart62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1.xml"/><Relationship Id="rId3" Type="http://schemas.openxmlformats.org/officeDocument/2006/relationships/chart" Target="../charts/chart66.xml"/><Relationship Id="rId7" Type="http://schemas.openxmlformats.org/officeDocument/2006/relationships/chart" Target="../charts/chart70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6" Type="http://schemas.openxmlformats.org/officeDocument/2006/relationships/chart" Target="../charts/chart69.xml"/><Relationship Id="rId5" Type="http://schemas.openxmlformats.org/officeDocument/2006/relationships/chart" Target="../charts/chart68.xml"/><Relationship Id="rId10" Type="http://schemas.openxmlformats.org/officeDocument/2006/relationships/chart" Target="../charts/chart73.xml"/><Relationship Id="rId4" Type="http://schemas.openxmlformats.org/officeDocument/2006/relationships/chart" Target="../charts/chart67.xml"/><Relationship Id="rId9" Type="http://schemas.openxmlformats.org/officeDocument/2006/relationships/chart" Target="../charts/chart7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25402</xdr:colOff>
      <xdr:row>75</xdr:row>
      <xdr:rowOff>90561</xdr:rowOff>
    </xdr:from>
    <xdr:to>
      <xdr:col>11</xdr:col>
      <xdr:colOff>1066800</xdr:colOff>
      <xdr:row>87</xdr:row>
      <xdr:rowOff>75142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829C3686-B105-460A-BF6E-1A7F171D38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32355</xdr:colOff>
      <xdr:row>88</xdr:row>
      <xdr:rowOff>6350</xdr:rowOff>
    </xdr:from>
    <xdr:to>
      <xdr:col>11</xdr:col>
      <xdr:colOff>1077369</xdr:colOff>
      <xdr:row>100</xdr:row>
      <xdr:rowOff>102658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1C8B0E1D-C473-401C-94F2-EE77629A66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34924</xdr:colOff>
      <xdr:row>101</xdr:row>
      <xdr:rowOff>22225</xdr:rowOff>
    </xdr:from>
    <xdr:to>
      <xdr:col>11</xdr:col>
      <xdr:colOff>1058333</xdr:colOff>
      <xdr:row>111</xdr:row>
      <xdr:rowOff>124884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2C69E53E-C1C9-4E7D-BD4F-C8EC4774E2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130174</xdr:colOff>
      <xdr:row>212</xdr:row>
      <xdr:rowOff>38100</xdr:rowOff>
    </xdr:from>
    <xdr:to>
      <xdr:col>12</xdr:col>
      <xdr:colOff>1295400</xdr:colOff>
      <xdr:row>244</xdr:row>
      <xdr:rowOff>114300</xdr:rowOff>
    </xdr:to>
    <xdr:graphicFrame macro="">
      <xdr:nvGraphicFramePr>
        <xdr:cNvPr id="2127" name="Chart 3">
          <a:extLst>
            <a:ext uri="{FF2B5EF4-FFF2-40B4-BE49-F238E27FC236}">
              <a16:creationId xmlns:a16="http://schemas.microsoft.com/office/drawing/2014/main" id="{00000000-0008-0000-0500-00004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889000</xdr:colOff>
      <xdr:row>254</xdr:row>
      <xdr:rowOff>140072</xdr:rowOff>
    </xdr:from>
    <xdr:to>
      <xdr:col>12</xdr:col>
      <xdr:colOff>165100</xdr:colOff>
      <xdr:row>265</xdr:row>
      <xdr:rowOff>152400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818356</xdr:colOff>
      <xdr:row>123</xdr:row>
      <xdr:rowOff>155573</xdr:rowOff>
    </xdr:from>
    <xdr:to>
      <xdr:col>12</xdr:col>
      <xdr:colOff>406400</xdr:colOff>
      <xdr:row>138</xdr:row>
      <xdr:rowOff>25401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818447</xdr:colOff>
      <xdr:row>140</xdr:row>
      <xdr:rowOff>63500</xdr:rowOff>
    </xdr:from>
    <xdr:to>
      <xdr:col>12</xdr:col>
      <xdr:colOff>406390</xdr:colOff>
      <xdr:row>155</xdr:row>
      <xdr:rowOff>127000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939800</xdr:colOff>
      <xdr:row>269</xdr:row>
      <xdr:rowOff>150812</xdr:rowOff>
    </xdr:from>
    <xdr:to>
      <xdr:col>12</xdr:col>
      <xdr:colOff>228600</xdr:colOff>
      <xdr:row>278</xdr:row>
      <xdr:rowOff>698500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82504</xdr:colOff>
      <xdr:row>8</xdr:row>
      <xdr:rowOff>50800</xdr:rowOff>
    </xdr:from>
    <xdr:to>
      <xdr:col>12</xdr:col>
      <xdr:colOff>1282700</xdr:colOff>
      <xdr:row>20</xdr:row>
      <xdr:rowOff>114300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181768</xdr:colOff>
      <xdr:row>81</xdr:row>
      <xdr:rowOff>-1</xdr:rowOff>
    </xdr:from>
    <xdr:to>
      <xdr:col>12</xdr:col>
      <xdr:colOff>1295400</xdr:colOff>
      <xdr:row>113</xdr:row>
      <xdr:rowOff>114300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187324</xdr:colOff>
      <xdr:row>43</xdr:row>
      <xdr:rowOff>127000</xdr:rowOff>
    </xdr:from>
    <xdr:to>
      <xdr:col>12</xdr:col>
      <xdr:colOff>1219200</xdr:colOff>
      <xdr:row>57</xdr:row>
      <xdr:rowOff>101600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76949</xdr:colOff>
      <xdr:row>22</xdr:row>
      <xdr:rowOff>34178</xdr:rowOff>
    </xdr:from>
    <xdr:to>
      <xdr:col>12</xdr:col>
      <xdr:colOff>1302021</xdr:colOff>
      <xdr:row>34</xdr:row>
      <xdr:rowOff>25400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184149</xdr:colOff>
      <xdr:row>58</xdr:row>
      <xdr:rowOff>63500</xdr:rowOff>
    </xdr:from>
    <xdr:to>
      <xdr:col>12</xdr:col>
      <xdr:colOff>1222838</xdr:colOff>
      <xdr:row>71</xdr:row>
      <xdr:rowOff>62940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130174</xdr:colOff>
      <xdr:row>212</xdr:row>
      <xdr:rowOff>38100</xdr:rowOff>
    </xdr:from>
    <xdr:to>
      <xdr:col>12</xdr:col>
      <xdr:colOff>1295400</xdr:colOff>
      <xdr:row>244</xdr:row>
      <xdr:rowOff>114300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889000</xdr:colOff>
      <xdr:row>254</xdr:row>
      <xdr:rowOff>140072</xdr:rowOff>
    </xdr:from>
    <xdr:to>
      <xdr:col>12</xdr:col>
      <xdr:colOff>165100</xdr:colOff>
      <xdr:row>265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818356</xdr:colOff>
      <xdr:row>123</xdr:row>
      <xdr:rowOff>155573</xdr:rowOff>
    </xdr:from>
    <xdr:to>
      <xdr:col>12</xdr:col>
      <xdr:colOff>406400</xdr:colOff>
      <xdr:row>138</xdr:row>
      <xdr:rowOff>25401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818447</xdr:colOff>
      <xdr:row>140</xdr:row>
      <xdr:rowOff>63500</xdr:rowOff>
    </xdr:from>
    <xdr:to>
      <xdr:col>12</xdr:col>
      <xdr:colOff>406390</xdr:colOff>
      <xdr:row>155</xdr:row>
      <xdr:rowOff>127000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939800</xdr:colOff>
      <xdr:row>269</xdr:row>
      <xdr:rowOff>150812</xdr:rowOff>
    </xdr:from>
    <xdr:to>
      <xdr:col>12</xdr:col>
      <xdr:colOff>228600</xdr:colOff>
      <xdr:row>278</xdr:row>
      <xdr:rowOff>698500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82504</xdr:colOff>
      <xdr:row>8</xdr:row>
      <xdr:rowOff>50800</xdr:rowOff>
    </xdr:from>
    <xdr:to>
      <xdr:col>12</xdr:col>
      <xdr:colOff>1282700</xdr:colOff>
      <xdr:row>20</xdr:row>
      <xdr:rowOff>114300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181768</xdr:colOff>
      <xdr:row>81</xdr:row>
      <xdr:rowOff>-1</xdr:rowOff>
    </xdr:from>
    <xdr:to>
      <xdr:col>12</xdr:col>
      <xdr:colOff>1295400</xdr:colOff>
      <xdr:row>113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187324</xdr:colOff>
      <xdr:row>43</xdr:row>
      <xdr:rowOff>127000</xdr:rowOff>
    </xdr:from>
    <xdr:to>
      <xdr:col>12</xdr:col>
      <xdr:colOff>1219200</xdr:colOff>
      <xdr:row>57</xdr:row>
      <xdr:rowOff>101600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76949</xdr:colOff>
      <xdr:row>22</xdr:row>
      <xdr:rowOff>34178</xdr:rowOff>
    </xdr:from>
    <xdr:to>
      <xdr:col>12</xdr:col>
      <xdr:colOff>1302021</xdr:colOff>
      <xdr:row>34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184149</xdr:colOff>
      <xdr:row>58</xdr:row>
      <xdr:rowOff>63500</xdr:rowOff>
    </xdr:from>
    <xdr:to>
      <xdr:col>12</xdr:col>
      <xdr:colOff>1222838</xdr:colOff>
      <xdr:row>71</xdr:row>
      <xdr:rowOff>62940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130174</xdr:colOff>
      <xdr:row>212</xdr:row>
      <xdr:rowOff>38100</xdr:rowOff>
    </xdr:from>
    <xdr:to>
      <xdr:col>12</xdr:col>
      <xdr:colOff>1295400</xdr:colOff>
      <xdr:row>244</xdr:row>
      <xdr:rowOff>114300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889000</xdr:colOff>
      <xdr:row>254</xdr:row>
      <xdr:rowOff>140072</xdr:rowOff>
    </xdr:from>
    <xdr:to>
      <xdr:col>12</xdr:col>
      <xdr:colOff>165100</xdr:colOff>
      <xdr:row>265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818356</xdr:colOff>
      <xdr:row>123</xdr:row>
      <xdr:rowOff>155573</xdr:rowOff>
    </xdr:from>
    <xdr:to>
      <xdr:col>12</xdr:col>
      <xdr:colOff>406400</xdr:colOff>
      <xdr:row>138</xdr:row>
      <xdr:rowOff>25401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818447</xdr:colOff>
      <xdr:row>140</xdr:row>
      <xdr:rowOff>63500</xdr:rowOff>
    </xdr:from>
    <xdr:to>
      <xdr:col>12</xdr:col>
      <xdr:colOff>406390</xdr:colOff>
      <xdr:row>155</xdr:row>
      <xdr:rowOff>127000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939800</xdr:colOff>
      <xdr:row>269</xdr:row>
      <xdr:rowOff>150812</xdr:rowOff>
    </xdr:from>
    <xdr:to>
      <xdr:col>12</xdr:col>
      <xdr:colOff>228600</xdr:colOff>
      <xdr:row>278</xdr:row>
      <xdr:rowOff>698500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82504</xdr:colOff>
      <xdr:row>8</xdr:row>
      <xdr:rowOff>50800</xdr:rowOff>
    </xdr:from>
    <xdr:to>
      <xdr:col>12</xdr:col>
      <xdr:colOff>1282700</xdr:colOff>
      <xdr:row>20</xdr:row>
      <xdr:rowOff>114300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181768</xdr:colOff>
      <xdr:row>81</xdr:row>
      <xdr:rowOff>-1</xdr:rowOff>
    </xdr:from>
    <xdr:to>
      <xdr:col>12</xdr:col>
      <xdr:colOff>1295400</xdr:colOff>
      <xdr:row>113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187324</xdr:colOff>
      <xdr:row>43</xdr:row>
      <xdr:rowOff>127000</xdr:rowOff>
    </xdr:from>
    <xdr:to>
      <xdr:col>12</xdr:col>
      <xdr:colOff>1219200</xdr:colOff>
      <xdr:row>57</xdr:row>
      <xdr:rowOff>101600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76949</xdr:colOff>
      <xdr:row>22</xdr:row>
      <xdr:rowOff>34178</xdr:rowOff>
    </xdr:from>
    <xdr:to>
      <xdr:col>12</xdr:col>
      <xdr:colOff>1302021</xdr:colOff>
      <xdr:row>34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184149</xdr:colOff>
      <xdr:row>58</xdr:row>
      <xdr:rowOff>63500</xdr:rowOff>
    </xdr:from>
    <xdr:to>
      <xdr:col>12</xdr:col>
      <xdr:colOff>1222838</xdr:colOff>
      <xdr:row>71</xdr:row>
      <xdr:rowOff>62940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130174</xdr:colOff>
      <xdr:row>212</xdr:row>
      <xdr:rowOff>38100</xdr:rowOff>
    </xdr:from>
    <xdr:to>
      <xdr:col>12</xdr:col>
      <xdr:colOff>1295400</xdr:colOff>
      <xdr:row>244</xdr:row>
      <xdr:rowOff>114300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889000</xdr:colOff>
      <xdr:row>254</xdr:row>
      <xdr:rowOff>140072</xdr:rowOff>
    </xdr:from>
    <xdr:to>
      <xdr:col>12</xdr:col>
      <xdr:colOff>165100</xdr:colOff>
      <xdr:row>265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818356</xdr:colOff>
      <xdr:row>123</xdr:row>
      <xdr:rowOff>155573</xdr:rowOff>
    </xdr:from>
    <xdr:to>
      <xdr:col>12</xdr:col>
      <xdr:colOff>406400</xdr:colOff>
      <xdr:row>138</xdr:row>
      <xdr:rowOff>25401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818447</xdr:colOff>
      <xdr:row>140</xdr:row>
      <xdr:rowOff>63500</xdr:rowOff>
    </xdr:from>
    <xdr:to>
      <xdr:col>12</xdr:col>
      <xdr:colOff>406390</xdr:colOff>
      <xdr:row>155</xdr:row>
      <xdr:rowOff>127000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939800</xdr:colOff>
      <xdr:row>269</xdr:row>
      <xdr:rowOff>150812</xdr:rowOff>
    </xdr:from>
    <xdr:to>
      <xdr:col>12</xdr:col>
      <xdr:colOff>228600</xdr:colOff>
      <xdr:row>278</xdr:row>
      <xdr:rowOff>698500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82504</xdr:colOff>
      <xdr:row>8</xdr:row>
      <xdr:rowOff>50800</xdr:rowOff>
    </xdr:from>
    <xdr:to>
      <xdr:col>12</xdr:col>
      <xdr:colOff>1282700</xdr:colOff>
      <xdr:row>20</xdr:row>
      <xdr:rowOff>114300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181768</xdr:colOff>
      <xdr:row>81</xdr:row>
      <xdr:rowOff>-1</xdr:rowOff>
    </xdr:from>
    <xdr:to>
      <xdr:col>12</xdr:col>
      <xdr:colOff>1295400</xdr:colOff>
      <xdr:row>113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187324</xdr:colOff>
      <xdr:row>43</xdr:row>
      <xdr:rowOff>127000</xdr:rowOff>
    </xdr:from>
    <xdr:to>
      <xdr:col>12</xdr:col>
      <xdr:colOff>1219200</xdr:colOff>
      <xdr:row>57</xdr:row>
      <xdr:rowOff>101600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76949</xdr:colOff>
      <xdr:row>22</xdr:row>
      <xdr:rowOff>34178</xdr:rowOff>
    </xdr:from>
    <xdr:to>
      <xdr:col>12</xdr:col>
      <xdr:colOff>1302021</xdr:colOff>
      <xdr:row>34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184149</xdr:colOff>
      <xdr:row>58</xdr:row>
      <xdr:rowOff>63500</xdr:rowOff>
    </xdr:from>
    <xdr:to>
      <xdr:col>12</xdr:col>
      <xdr:colOff>1222838</xdr:colOff>
      <xdr:row>71</xdr:row>
      <xdr:rowOff>62940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130174</xdr:colOff>
      <xdr:row>212</xdr:row>
      <xdr:rowOff>38100</xdr:rowOff>
    </xdr:from>
    <xdr:to>
      <xdr:col>12</xdr:col>
      <xdr:colOff>1295400</xdr:colOff>
      <xdr:row>244</xdr:row>
      <xdr:rowOff>114300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889000</xdr:colOff>
      <xdr:row>254</xdr:row>
      <xdr:rowOff>140072</xdr:rowOff>
    </xdr:from>
    <xdr:to>
      <xdr:col>12</xdr:col>
      <xdr:colOff>165100</xdr:colOff>
      <xdr:row>265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818356</xdr:colOff>
      <xdr:row>123</xdr:row>
      <xdr:rowOff>155573</xdr:rowOff>
    </xdr:from>
    <xdr:to>
      <xdr:col>12</xdr:col>
      <xdr:colOff>406400</xdr:colOff>
      <xdr:row>138</xdr:row>
      <xdr:rowOff>25401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818447</xdr:colOff>
      <xdr:row>140</xdr:row>
      <xdr:rowOff>63500</xdr:rowOff>
    </xdr:from>
    <xdr:to>
      <xdr:col>12</xdr:col>
      <xdr:colOff>406390</xdr:colOff>
      <xdr:row>155</xdr:row>
      <xdr:rowOff>127000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939800</xdr:colOff>
      <xdr:row>269</xdr:row>
      <xdr:rowOff>150812</xdr:rowOff>
    </xdr:from>
    <xdr:to>
      <xdr:col>12</xdr:col>
      <xdr:colOff>228600</xdr:colOff>
      <xdr:row>278</xdr:row>
      <xdr:rowOff>698500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82504</xdr:colOff>
      <xdr:row>8</xdr:row>
      <xdr:rowOff>50800</xdr:rowOff>
    </xdr:from>
    <xdr:to>
      <xdr:col>12</xdr:col>
      <xdr:colOff>1282700</xdr:colOff>
      <xdr:row>20</xdr:row>
      <xdr:rowOff>114300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181768</xdr:colOff>
      <xdr:row>81</xdr:row>
      <xdr:rowOff>-1</xdr:rowOff>
    </xdr:from>
    <xdr:to>
      <xdr:col>12</xdr:col>
      <xdr:colOff>1295400</xdr:colOff>
      <xdr:row>113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187324</xdr:colOff>
      <xdr:row>43</xdr:row>
      <xdr:rowOff>127000</xdr:rowOff>
    </xdr:from>
    <xdr:to>
      <xdr:col>12</xdr:col>
      <xdr:colOff>1219200</xdr:colOff>
      <xdr:row>57</xdr:row>
      <xdr:rowOff>101600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76949</xdr:colOff>
      <xdr:row>22</xdr:row>
      <xdr:rowOff>34178</xdr:rowOff>
    </xdr:from>
    <xdr:to>
      <xdr:col>12</xdr:col>
      <xdr:colOff>1302021</xdr:colOff>
      <xdr:row>34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184149</xdr:colOff>
      <xdr:row>58</xdr:row>
      <xdr:rowOff>63500</xdr:rowOff>
    </xdr:from>
    <xdr:to>
      <xdr:col>12</xdr:col>
      <xdr:colOff>1222838</xdr:colOff>
      <xdr:row>71</xdr:row>
      <xdr:rowOff>62940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130174</xdr:colOff>
      <xdr:row>212</xdr:row>
      <xdr:rowOff>38100</xdr:rowOff>
    </xdr:from>
    <xdr:to>
      <xdr:col>12</xdr:col>
      <xdr:colOff>1295400</xdr:colOff>
      <xdr:row>244</xdr:row>
      <xdr:rowOff>114300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889000</xdr:colOff>
      <xdr:row>254</xdr:row>
      <xdr:rowOff>140072</xdr:rowOff>
    </xdr:from>
    <xdr:to>
      <xdr:col>12</xdr:col>
      <xdr:colOff>165100</xdr:colOff>
      <xdr:row>265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818356</xdr:colOff>
      <xdr:row>123</xdr:row>
      <xdr:rowOff>155573</xdr:rowOff>
    </xdr:from>
    <xdr:to>
      <xdr:col>12</xdr:col>
      <xdr:colOff>406400</xdr:colOff>
      <xdr:row>138</xdr:row>
      <xdr:rowOff>25401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818447</xdr:colOff>
      <xdr:row>140</xdr:row>
      <xdr:rowOff>63500</xdr:rowOff>
    </xdr:from>
    <xdr:to>
      <xdr:col>12</xdr:col>
      <xdr:colOff>406390</xdr:colOff>
      <xdr:row>155</xdr:row>
      <xdr:rowOff>127000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939800</xdr:colOff>
      <xdr:row>269</xdr:row>
      <xdr:rowOff>150812</xdr:rowOff>
    </xdr:from>
    <xdr:to>
      <xdr:col>12</xdr:col>
      <xdr:colOff>228600</xdr:colOff>
      <xdr:row>278</xdr:row>
      <xdr:rowOff>698500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82504</xdr:colOff>
      <xdr:row>8</xdr:row>
      <xdr:rowOff>50800</xdr:rowOff>
    </xdr:from>
    <xdr:to>
      <xdr:col>12</xdr:col>
      <xdr:colOff>1282700</xdr:colOff>
      <xdr:row>20</xdr:row>
      <xdr:rowOff>114300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181768</xdr:colOff>
      <xdr:row>81</xdr:row>
      <xdr:rowOff>-1</xdr:rowOff>
    </xdr:from>
    <xdr:to>
      <xdr:col>12</xdr:col>
      <xdr:colOff>1295400</xdr:colOff>
      <xdr:row>113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187324</xdr:colOff>
      <xdr:row>43</xdr:row>
      <xdr:rowOff>127000</xdr:rowOff>
    </xdr:from>
    <xdr:to>
      <xdr:col>12</xdr:col>
      <xdr:colOff>1219200</xdr:colOff>
      <xdr:row>57</xdr:row>
      <xdr:rowOff>101600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76949</xdr:colOff>
      <xdr:row>22</xdr:row>
      <xdr:rowOff>34178</xdr:rowOff>
    </xdr:from>
    <xdr:to>
      <xdr:col>12</xdr:col>
      <xdr:colOff>1302021</xdr:colOff>
      <xdr:row>34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184149</xdr:colOff>
      <xdr:row>58</xdr:row>
      <xdr:rowOff>63500</xdr:rowOff>
    </xdr:from>
    <xdr:to>
      <xdr:col>12</xdr:col>
      <xdr:colOff>1222838</xdr:colOff>
      <xdr:row>71</xdr:row>
      <xdr:rowOff>62940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130174</xdr:colOff>
      <xdr:row>212</xdr:row>
      <xdr:rowOff>38100</xdr:rowOff>
    </xdr:from>
    <xdr:to>
      <xdr:col>12</xdr:col>
      <xdr:colOff>1295400</xdr:colOff>
      <xdr:row>244</xdr:row>
      <xdr:rowOff>114300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889000</xdr:colOff>
      <xdr:row>254</xdr:row>
      <xdr:rowOff>140072</xdr:rowOff>
    </xdr:from>
    <xdr:to>
      <xdr:col>12</xdr:col>
      <xdr:colOff>165100</xdr:colOff>
      <xdr:row>265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818356</xdr:colOff>
      <xdr:row>123</xdr:row>
      <xdr:rowOff>155573</xdr:rowOff>
    </xdr:from>
    <xdr:to>
      <xdr:col>12</xdr:col>
      <xdr:colOff>406400</xdr:colOff>
      <xdr:row>138</xdr:row>
      <xdr:rowOff>25401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818447</xdr:colOff>
      <xdr:row>140</xdr:row>
      <xdr:rowOff>63500</xdr:rowOff>
    </xdr:from>
    <xdr:to>
      <xdr:col>12</xdr:col>
      <xdr:colOff>406390</xdr:colOff>
      <xdr:row>155</xdr:row>
      <xdr:rowOff>127000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939800</xdr:colOff>
      <xdr:row>269</xdr:row>
      <xdr:rowOff>150812</xdr:rowOff>
    </xdr:from>
    <xdr:to>
      <xdr:col>12</xdr:col>
      <xdr:colOff>228600</xdr:colOff>
      <xdr:row>278</xdr:row>
      <xdr:rowOff>698500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82504</xdr:colOff>
      <xdr:row>8</xdr:row>
      <xdr:rowOff>50800</xdr:rowOff>
    </xdr:from>
    <xdr:to>
      <xdr:col>12</xdr:col>
      <xdr:colOff>1282700</xdr:colOff>
      <xdr:row>20</xdr:row>
      <xdr:rowOff>114300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181768</xdr:colOff>
      <xdr:row>81</xdr:row>
      <xdr:rowOff>-1</xdr:rowOff>
    </xdr:from>
    <xdr:to>
      <xdr:col>12</xdr:col>
      <xdr:colOff>1295400</xdr:colOff>
      <xdr:row>113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187324</xdr:colOff>
      <xdr:row>43</xdr:row>
      <xdr:rowOff>127000</xdr:rowOff>
    </xdr:from>
    <xdr:to>
      <xdr:col>12</xdr:col>
      <xdr:colOff>1219200</xdr:colOff>
      <xdr:row>57</xdr:row>
      <xdr:rowOff>101600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76949</xdr:colOff>
      <xdr:row>22</xdr:row>
      <xdr:rowOff>34178</xdr:rowOff>
    </xdr:from>
    <xdr:to>
      <xdr:col>12</xdr:col>
      <xdr:colOff>1302021</xdr:colOff>
      <xdr:row>34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184149</xdr:colOff>
      <xdr:row>58</xdr:row>
      <xdr:rowOff>63500</xdr:rowOff>
    </xdr:from>
    <xdr:to>
      <xdr:col>12</xdr:col>
      <xdr:colOff>1222838</xdr:colOff>
      <xdr:row>71</xdr:row>
      <xdr:rowOff>62940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2"/>
  <sheetViews>
    <sheetView showGridLines="0" tabSelected="1" view="pageBreakPreview" zoomScale="75" zoomScaleNormal="75" zoomScaleSheetLayoutView="75" workbookViewId="0">
      <selection sqref="A1:G1"/>
    </sheetView>
  </sheetViews>
  <sheetFormatPr defaultColWidth="12.7265625" defaultRowHeight="17.5" x14ac:dyDescent="0.35"/>
  <cols>
    <col min="1" max="1" width="15.54296875" style="329" customWidth="1"/>
    <col min="2" max="2" width="15.54296875" style="1" customWidth="1"/>
    <col min="3" max="3" width="7" style="1" customWidth="1"/>
    <col min="4" max="4" width="31.7265625" style="1" customWidth="1"/>
    <col min="5" max="5" width="38.1796875" style="1" customWidth="1"/>
    <col min="6" max="6" width="5.81640625" style="1" customWidth="1"/>
    <col min="7" max="7" width="34.1796875" style="1" customWidth="1"/>
    <col min="8" max="8" width="15.54296875" style="330" customWidth="1"/>
    <col min="9" max="9" width="12.7265625" style="331" customWidth="1"/>
    <col min="10" max="10" width="7" style="331" customWidth="1"/>
    <col min="11" max="11" width="31.7265625" style="331" customWidth="1"/>
    <col min="12" max="12" width="38.1796875" style="331" customWidth="1"/>
    <col min="13" max="13" width="5.81640625" style="331" customWidth="1"/>
    <col min="14" max="14" width="29" style="331" customWidth="1"/>
    <col min="15" max="15" width="7" style="331" customWidth="1"/>
    <col min="16" max="16" width="16.81640625" style="295" customWidth="1"/>
    <col min="17" max="16384" width="12.7265625" style="1"/>
  </cols>
  <sheetData>
    <row r="1" spans="1:16" s="296" customFormat="1" ht="27" x14ac:dyDescent="0.3">
      <c r="A1" s="332" t="s">
        <v>244</v>
      </c>
      <c r="B1" s="332"/>
      <c r="C1" s="332"/>
      <c r="D1" s="332"/>
      <c r="E1" s="332"/>
      <c r="F1" s="332"/>
      <c r="G1" s="332"/>
      <c r="H1" s="333"/>
      <c r="I1" s="333"/>
      <c r="J1" s="333"/>
      <c r="K1" s="333"/>
      <c r="L1" s="333"/>
      <c r="M1" s="333"/>
      <c r="N1" s="333"/>
      <c r="O1" s="333"/>
      <c r="P1" s="295"/>
    </row>
    <row r="2" spans="1:16" s="296" customFormat="1" ht="19.5" x14ac:dyDescent="0.35">
      <c r="A2" s="334" t="s">
        <v>311</v>
      </c>
      <c r="B2" s="334"/>
      <c r="C2" s="334"/>
      <c r="D2" s="334"/>
      <c r="E2" s="334"/>
      <c r="F2" s="334"/>
      <c r="G2" s="334"/>
      <c r="H2" s="335"/>
      <c r="I2" s="335"/>
      <c r="J2" s="335"/>
      <c r="K2" s="335"/>
      <c r="L2" s="335"/>
      <c r="M2" s="335"/>
      <c r="N2" s="335"/>
      <c r="O2" s="335"/>
      <c r="P2" s="295"/>
    </row>
    <row r="3" spans="1:16" s="296" customFormat="1" ht="8.15" customHeight="1" x14ac:dyDescent="0.35">
      <c r="A3" s="297"/>
      <c r="B3" s="297"/>
      <c r="C3" s="297"/>
      <c r="D3" s="297"/>
      <c r="E3" s="297"/>
      <c r="F3" s="297"/>
      <c r="G3" s="297"/>
      <c r="H3" s="298"/>
      <c r="I3" s="298"/>
      <c r="J3" s="298"/>
      <c r="K3" s="298"/>
      <c r="L3" s="298"/>
      <c r="M3" s="298"/>
      <c r="N3" s="298"/>
      <c r="O3" s="298"/>
      <c r="P3" s="295"/>
    </row>
    <row r="4" spans="1:16" s="301" customFormat="1" ht="14.5" customHeight="1" x14ac:dyDescent="0.3">
      <c r="A4" s="299" t="s">
        <v>245</v>
      </c>
      <c r="B4" s="300"/>
      <c r="C4" s="300"/>
      <c r="D4" s="300"/>
      <c r="E4" s="300"/>
      <c r="H4" s="302"/>
      <c r="I4" s="303"/>
      <c r="J4" s="303"/>
      <c r="K4" s="303"/>
      <c r="L4" s="303"/>
      <c r="M4" s="304"/>
      <c r="N4" s="304"/>
      <c r="O4" s="304"/>
      <c r="P4" s="304"/>
    </row>
    <row r="5" spans="1:16" s="301" customFormat="1" ht="30.65" customHeight="1" x14ac:dyDescent="0.3">
      <c r="A5" s="305" t="s">
        <v>246</v>
      </c>
      <c r="B5" s="306"/>
      <c r="C5" s="306"/>
      <c r="D5" s="307"/>
      <c r="E5" s="306"/>
      <c r="F5" s="306"/>
      <c r="G5" s="308" t="s">
        <v>247</v>
      </c>
      <c r="H5" s="309"/>
      <c r="I5" s="310"/>
      <c r="J5" s="310"/>
      <c r="K5" s="311"/>
      <c r="L5" s="310"/>
      <c r="M5" s="310"/>
      <c r="N5" s="311"/>
      <c r="O5" s="310"/>
      <c r="P5" s="304"/>
    </row>
    <row r="6" spans="1:16" s="296" customFormat="1" ht="14.5" customHeight="1" x14ac:dyDescent="0.3">
      <c r="B6" s="296" t="s">
        <v>248</v>
      </c>
      <c r="C6" s="312" t="s">
        <v>198</v>
      </c>
      <c r="H6" s="295"/>
      <c r="I6" s="295"/>
      <c r="J6" s="313"/>
      <c r="K6" s="295"/>
      <c r="L6" s="295"/>
      <c r="M6" s="295"/>
      <c r="N6" s="295"/>
      <c r="O6" s="314"/>
      <c r="P6" s="295"/>
    </row>
    <row r="7" spans="1:16" s="296" customFormat="1" ht="14.5" customHeight="1" x14ac:dyDescent="0.3">
      <c r="B7" s="296" t="s">
        <v>249</v>
      </c>
      <c r="C7" s="312" t="s">
        <v>199</v>
      </c>
      <c r="H7" s="295"/>
      <c r="I7" s="295"/>
      <c r="J7" s="313"/>
      <c r="K7" s="295"/>
      <c r="L7" s="295"/>
      <c r="M7" s="295"/>
      <c r="N7" s="295"/>
      <c r="O7" s="314"/>
      <c r="P7" s="295"/>
    </row>
    <row r="8" spans="1:16" s="296" customFormat="1" ht="14.5" customHeight="1" x14ac:dyDescent="0.3">
      <c r="B8" s="296" t="s">
        <v>250</v>
      </c>
      <c r="C8" s="312" t="s">
        <v>200</v>
      </c>
      <c r="H8" s="295"/>
      <c r="I8" s="295"/>
      <c r="J8" s="313"/>
      <c r="K8" s="295"/>
      <c r="L8" s="295"/>
      <c r="M8" s="295"/>
      <c r="N8" s="295"/>
      <c r="O8" s="314"/>
      <c r="P8" s="295"/>
    </row>
    <row r="9" spans="1:16" s="296" customFormat="1" ht="14.5" customHeight="1" x14ac:dyDescent="0.3">
      <c r="B9" s="296" t="s">
        <v>251</v>
      </c>
      <c r="C9" s="312" t="s">
        <v>1</v>
      </c>
      <c r="H9" s="295"/>
      <c r="I9" s="295"/>
      <c r="J9" s="313"/>
      <c r="K9" s="295"/>
      <c r="L9" s="295"/>
      <c r="M9" s="295"/>
      <c r="N9" s="295"/>
      <c r="O9" s="314"/>
      <c r="P9" s="295"/>
    </row>
    <row r="10" spans="1:16" s="296" customFormat="1" ht="14.5" customHeight="1" x14ac:dyDescent="0.3">
      <c r="B10" s="296" t="s">
        <v>252</v>
      </c>
      <c r="C10" s="312" t="s">
        <v>148</v>
      </c>
      <c r="H10" s="295"/>
      <c r="I10" s="295"/>
      <c r="J10" s="313"/>
      <c r="K10" s="295"/>
      <c r="L10" s="295"/>
      <c r="M10" s="295"/>
      <c r="N10" s="295"/>
      <c r="O10" s="295"/>
      <c r="P10" s="295"/>
    </row>
    <row r="11" spans="1:16" s="301" customFormat="1" ht="30.65" customHeight="1" x14ac:dyDescent="0.3">
      <c r="A11" s="305" t="s">
        <v>253</v>
      </c>
      <c r="B11" s="306"/>
      <c r="C11" s="306"/>
      <c r="D11" s="307"/>
      <c r="E11" s="306"/>
      <c r="F11" s="306"/>
      <c r="G11" s="308" t="s">
        <v>254</v>
      </c>
      <c r="H11" s="309"/>
      <c r="I11" s="310"/>
      <c r="J11" s="310"/>
      <c r="K11" s="311"/>
      <c r="L11" s="310"/>
      <c r="M11" s="310"/>
      <c r="N11" s="311"/>
      <c r="O11" s="310"/>
      <c r="P11" s="304"/>
    </row>
    <row r="12" spans="1:16" s="296" customFormat="1" ht="15" customHeight="1" x14ac:dyDescent="0.3">
      <c r="B12" s="296" t="s">
        <v>255</v>
      </c>
      <c r="C12" s="312" t="s">
        <v>2</v>
      </c>
      <c r="H12" s="295"/>
      <c r="I12" s="295"/>
      <c r="J12" s="313"/>
      <c r="K12" s="295"/>
      <c r="L12" s="295"/>
      <c r="M12" s="295"/>
      <c r="N12" s="295"/>
      <c r="O12" s="314"/>
      <c r="P12" s="295"/>
    </row>
    <row r="13" spans="1:16" s="301" customFormat="1" ht="15" x14ac:dyDescent="0.3">
      <c r="A13" s="305" t="s">
        <v>256</v>
      </c>
      <c r="B13" s="306"/>
      <c r="C13" s="306"/>
      <c r="D13" s="307"/>
      <c r="E13" s="306"/>
      <c r="F13" s="306"/>
      <c r="G13" s="306"/>
      <c r="H13" s="309"/>
      <c r="I13" s="310"/>
      <c r="J13" s="310"/>
      <c r="K13" s="311"/>
      <c r="L13" s="310"/>
      <c r="M13" s="310"/>
      <c r="N13" s="310"/>
      <c r="O13" s="310"/>
      <c r="P13" s="304"/>
    </row>
    <row r="14" spans="1:16" s="296" customFormat="1" ht="15" customHeight="1" x14ac:dyDescent="0.3">
      <c r="B14" s="296" t="s">
        <v>257</v>
      </c>
      <c r="C14" s="312" t="s">
        <v>4</v>
      </c>
      <c r="H14" s="295"/>
      <c r="I14" s="295"/>
      <c r="J14" s="313"/>
      <c r="K14" s="295"/>
      <c r="L14" s="295"/>
      <c r="M14" s="295"/>
      <c r="N14" s="295"/>
      <c r="O14" s="314"/>
      <c r="P14" s="295"/>
    </row>
    <row r="15" spans="1:16" s="296" customFormat="1" ht="15" customHeight="1" x14ac:dyDescent="0.3">
      <c r="B15" s="296" t="s">
        <v>258</v>
      </c>
      <c r="C15" s="312" t="s">
        <v>79</v>
      </c>
      <c r="H15" s="295"/>
      <c r="I15" s="295"/>
      <c r="J15" s="313"/>
      <c r="K15" s="295"/>
      <c r="L15" s="295"/>
      <c r="M15" s="295"/>
      <c r="N15" s="295"/>
      <c r="O15" s="314"/>
      <c r="P15" s="295"/>
    </row>
    <row r="16" spans="1:16" s="296" customFormat="1" ht="15" customHeight="1" x14ac:dyDescent="0.3">
      <c r="B16" s="296" t="s">
        <v>259</v>
      </c>
      <c r="C16" s="312" t="s">
        <v>5</v>
      </c>
      <c r="H16" s="295"/>
      <c r="I16" s="295"/>
      <c r="J16" s="313"/>
      <c r="K16" s="295"/>
      <c r="L16" s="295"/>
      <c r="M16" s="295"/>
      <c r="N16" s="295"/>
      <c r="O16" s="314"/>
      <c r="P16" s="295"/>
    </row>
    <row r="17" spans="1:16" s="296" customFormat="1" ht="15" customHeight="1" x14ac:dyDescent="0.3">
      <c r="B17" s="296" t="s">
        <v>260</v>
      </c>
      <c r="C17" s="312" t="s">
        <v>151</v>
      </c>
      <c r="H17" s="295"/>
      <c r="I17" s="295"/>
      <c r="J17" s="313"/>
      <c r="K17" s="295"/>
      <c r="L17" s="295"/>
      <c r="M17" s="295"/>
      <c r="N17" s="295"/>
      <c r="O17" s="314"/>
      <c r="P17" s="295"/>
    </row>
    <row r="18" spans="1:16" s="296" customFormat="1" ht="15" customHeight="1" x14ac:dyDescent="0.3">
      <c r="B18" s="296" t="s">
        <v>261</v>
      </c>
      <c r="C18" s="312" t="s">
        <v>152</v>
      </c>
      <c r="H18" s="295"/>
      <c r="I18" s="295"/>
      <c r="J18" s="313"/>
      <c r="K18" s="295"/>
      <c r="L18" s="295"/>
      <c r="M18" s="295"/>
      <c r="N18" s="295"/>
      <c r="O18" s="314"/>
      <c r="P18" s="295"/>
    </row>
    <row r="19" spans="1:16" s="296" customFormat="1" ht="15" customHeight="1" x14ac:dyDescent="0.3">
      <c r="B19" s="296" t="s">
        <v>262</v>
      </c>
      <c r="C19" s="312" t="s">
        <v>153</v>
      </c>
      <c r="H19" s="295"/>
      <c r="I19" s="295"/>
      <c r="J19" s="313"/>
      <c r="K19" s="295"/>
      <c r="L19" s="295"/>
      <c r="M19" s="295"/>
      <c r="N19" s="295"/>
      <c r="O19" s="314"/>
      <c r="P19" s="295"/>
    </row>
    <row r="20" spans="1:16" s="296" customFormat="1" ht="15" customHeight="1" x14ac:dyDescent="0.3">
      <c r="B20" s="296" t="s">
        <v>263</v>
      </c>
      <c r="C20" s="312" t="s">
        <v>236</v>
      </c>
      <c r="H20" s="295"/>
      <c r="I20" s="295"/>
      <c r="J20" s="313"/>
      <c r="K20" s="295"/>
      <c r="L20" s="295"/>
      <c r="M20" s="295"/>
      <c r="N20" s="295"/>
      <c r="O20" s="314"/>
      <c r="P20" s="295"/>
    </row>
    <row r="21" spans="1:16" s="296" customFormat="1" ht="15" customHeight="1" x14ac:dyDescent="0.3">
      <c r="B21" s="296" t="s">
        <v>264</v>
      </c>
      <c r="C21" s="296" t="s">
        <v>45</v>
      </c>
      <c r="H21" s="295"/>
      <c r="I21" s="295"/>
      <c r="J21" s="295"/>
      <c r="K21" s="295"/>
      <c r="L21" s="295"/>
      <c r="M21" s="295"/>
      <c r="N21" s="295"/>
      <c r="O21" s="314"/>
      <c r="P21" s="295"/>
    </row>
    <row r="22" spans="1:16" s="301" customFormat="1" ht="30.65" customHeight="1" x14ac:dyDescent="0.3">
      <c r="A22" s="305" t="s">
        <v>265</v>
      </c>
      <c r="B22" s="306"/>
      <c r="C22" s="306"/>
      <c r="D22" s="307"/>
      <c r="E22" s="306"/>
      <c r="F22" s="306"/>
      <c r="G22" s="308" t="s">
        <v>266</v>
      </c>
      <c r="H22" s="309"/>
      <c r="I22" s="310"/>
      <c r="J22" s="310"/>
      <c r="K22" s="311"/>
      <c r="L22" s="310"/>
      <c r="M22" s="310"/>
      <c r="N22" s="311"/>
      <c r="O22" s="310"/>
      <c r="P22" s="304"/>
    </row>
    <row r="23" spans="1:16" s="296" customFormat="1" ht="13.5" x14ac:dyDescent="0.3">
      <c r="B23" s="296" t="s">
        <v>267</v>
      </c>
      <c r="C23" s="312" t="s">
        <v>2</v>
      </c>
      <c r="H23" s="295"/>
      <c r="I23" s="295"/>
      <c r="J23" s="313"/>
      <c r="K23" s="295"/>
      <c r="L23" s="295"/>
      <c r="M23" s="295"/>
      <c r="N23" s="295"/>
      <c r="O23" s="295"/>
      <c r="P23" s="295"/>
    </row>
    <row r="24" spans="1:16" s="301" customFormat="1" ht="15" x14ac:dyDescent="0.3">
      <c r="A24" s="305" t="s">
        <v>268</v>
      </c>
      <c r="B24" s="306"/>
      <c r="C24" s="306"/>
      <c r="D24" s="307"/>
      <c r="E24" s="306"/>
      <c r="F24" s="306"/>
      <c r="G24" s="306"/>
      <c r="H24" s="309"/>
      <c r="I24" s="310"/>
      <c r="J24" s="310"/>
      <c r="K24" s="311"/>
      <c r="L24" s="310"/>
      <c r="M24" s="310"/>
      <c r="N24" s="310"/>
      <c r="O24" s="310"/>
      <c r="P24" s="304"/>
    </row>
    <row r="25" spans="1:16" s="296" customFormat="1" ht="15" customHeight="1" x14ac:dyDescent="0.3">
      <c r="B25" s="296" t="s">
        <v>269</v>
      </c>
      <c r="C25" s="312" t="s">
        <v>4</v>
      </c>
      <c r="H25" s="295"/>
      <c r="I25" s="295"/>
      <c r="J25" s="313"/>
      <c r="K25" s="295"/>
      <c r="L25" s="295"/>
      <c r="M25" s="295"/>
      <c r="N25" s="295"/>
      <c r="O25" s="314"/>
      <c r="P25" s="295"/>
    </row>
    <row r="26" spans="1:16" s="296" customFormat="1" ht="15" customHeight="1" x14ac:dyDescent="0.3">
      <c r="B26" s="296" t="s">
        <v>270</v>
      </c>
      <c r="C26" s="312" t="s">
        <v>79</v>
      </c>
      <c r="H26" s="295"/>
      <c r="I26" s="295"/>
      <c r="J26" s="313"/>
      <c r="K26" s="295"/>
      <c r="L26" s="295"/>
      <c r="M26" s="295"/>
      <c r="N26" s="295"/>
      <c r="O26" s="314"/>
      <c r="P26" s="295"/>
    </row>
    <row r="27" spans="1:16" s="296" customFormat="1" ht="15" customHeight="1" x14ac:dyDescent="0.3">
      <c r="B27" s="296" t="s">
        <v>271</v>
      </c>
      <c r="C27" s="312" t="s">
        <v>5</v>
      </c>
      <c r="H27" s="295"/>
      <c r="I27" s="295"/>
      <c r="J27" s="313"/>
      <c r="K27" s="295"/>
      <c r="L27" s="295"/>
      <c r="M27" s="295"/>
      <c r="N27" s="295"/>
      <c r="O27" s="314"/>
      <c r="P27" s="295"/>
    </row>
    <row r="28" spans="1:16" s="296" customFormat="1" ht="15" customHeight="1" x14ac:dyDescent="0.3">
      <c r="B28" s="296" t="s">
        <v>272</v>
      </c>
      <c r="C28" s="312" t="s">
        <v>151</v>
      </c>
      <c r="H28" s="295"/>
      <c r="I28" s="295"/>
      <c r="J28" s="313"/>
      <c r="K28" s="295"/>
      <c r="L28" s="295"/>
      <c r="M28" s="295"/>
      <c r="N28" s="295"/>
      <c r="O28" s="314"/>
      <c r="P28" s="295"/>
    </row>
    <row r="29" spans="1:16" s="296" customFormat="1" ht="15" customHeight="1" x14ac:dyDescent="0.3">
      <c r="B29" s="296" t="s">
        <v>273</v>
      </c>
      <c r="C29" s="312" t="s">
        <v>152</v>
      </c>
      <c r="H29" s="295"/>
      <c r="I29" s="295"/>
      <c r="J29" s="313"/>
      <c r="K29" s="295"/>
      <c r="L29" s="295"/>
      <c r="M29" s="295"/>
      <c r="N29" s="295"/>
      <c r="O29" s="314"/>
      <c r="P29" s="295"/>
    </row>
    <row r="30" spans="1:16" s="296" customFormat="1" ht="15" customHeight="1" x14ac:dyDescent="0.3">
      <c r="B30" s="296" t="s">
        <v>274</v>
      </c>
      <c r="C30" s="312" t="s">
        <v>153</v>
      </c>
      <c r="H30" s="295"/>
      <c r="I30" s="295"/>
      <c r="J30" s="313"/>
      <c r="K30" s="295"/>
      <c r="L30" s="295"/>
      <c r="M30" s="295"/>
      <c r="N30" s="295"/>
      <c r="O30" s="314"/>
      <c r="P30" s="295"/>
    </row>
    <row r="31" spans="1:16" s="296" customFormat="1" ht="15" customHeight="1" x14ac:dyDescent="0.3">
      <c r="B31" s="296" t="s">
        <v>275</v>
      </c>
      <c r="C31" s="312" t="s">
        <v>236</v>
      </c>
      <c r="H31" s="295"/>
      <c r="I31" s="295"/>
      <c r="J31" s="313"/>
      <c r="K31" s="295"/>
      <c r="L31" s="295"/>
      <c r="M31" s="295"/>
      <c r="N31" s="295"/>
      <c r="O31" s="314"/>
      <c r="P31" s="295"/>
    </row>
    <row r="32" spans="1:16" s="296" customFormat="1" ht="14.15" customHeight="1" x14ac:dyDescent="0.3">
      <c r="B32" s="296" t="s">
        <v>276</v>
      </c>
      <c r="C32" s="296" t="s">
        <v>45</v>
      </c>
      <c r="H32" s="295"/>
      <c r="I32" s="295"/>
      <c r="J32" s="295"/>
      <c r="K32" s="295"/>
      <c r="L32" s="295"/>
      <c r="M32" s="295"/>
      <c r="N32" s="295"/>
      <c r="O32" s="314"/>
      <c r="P32" s="295"/>
    </row>
    <row r="33" spans="1:16" s="301" customFormat="1" ht="30.65" customHeight="1" x14ac:dyDescent="0.3">
      <c r="A33" s="305" t="s">
        <v>277</v>
      </c>
      <c r="B33" s="306"/>
      <c r="C33" s="306"/>
      <c r="D33" s="307"/>
      <c r="E33" s="306"/>
      <c r="F33" s="306"/>
      <c r="G33" s="308" t="s">
        <v>278</v>
      </c>
      <c r="H33" s="309"/>
      <c r="I33" s="310"/>
      <c r="J33" s="310"/>
      <c r="K33" s="311"/>
      <c r="L33" s="310"/>
      <c r="M33" s="310"/>
      <c r="N33" s="311"/>
      <c r="O33" s="310"/>
      <c r="P33" s="304"/>
    </row>
    <row r="34" spans="1:16" s="296" customFormat="1" ht="15" customHeight="1" x14ac:dyDescent="0.3">
      <c r="B34" s="296" t="s">
        <v>279</v>
      </c>
      <c r="C34" s="312" t="s">
        <v>2</v>
      </c>
      <c r="H34" s="295"/>
      <c r="I34" s="295"/>
      <c r="J34" s="313"/>
      <c r="K34" s="295"/>
      <c r="L34" s="295"/>
      <c r="M34" s="295"/>
      <c r="N34" s="295"/>
      <c r="O34" s="295"/>
      <c r="P34" s="295"/>
    </row>
    <row r="35" spans="1:16" s="301" customFormat="1" ht="15" x14ac:dyDescent="0.3">
      <c r="A35" s="305" t="s">
        <v>55</v>
      </c>
      <c r="B35" s="306"/>
      <c r="C35" s="306"/>
      <c r="D35" s="307"/>
      <c r="E35" s="306"/>
      <c r="F35" s="306"/>
      <c r="G35" s="306"/>
      <c r="H35" s="309"/>
      <c r="I35" s="310"/>
      <c r="J35" s="310"/>
      <c r="K35" s="311"/>
      <c r="L35" s="310"/>
      <c r="M35" s="310"/>
      <c r="N35" s="310"/>
      <c r="O35" s="310"/>
      <c r="P35" s="304"/>
    </row>
    <row r="36" spans="1:16" s="296" customFormat="1" ht="15" customHeight="1" x14ac:dyDescent="0.3">
      <c r="B36" s="296" t="s">
        <v>280</v>
      </c>
      <c r="C36" s="312" t="s">
        <v>4</v>
      </c>
      <c r="H36" s="295"/>
      <c r="I36" s="295"/>
      <c r="J36" s="313"/>
      <c r="K36" s="295"/>
      <c r="L36" s="295"/>
      <c r="M36" s="295"/>
      <c r="N36" s="295"/>
      <c r="O36" s="314"/>
      <c r="P36" s="295"/>
    </row>
    <row r="37" spans="1:16" s="296" customFormat="1" ht="15" customHeight="1" x14ac:dyDescent="0.3">
      <c r="B37" s="296" t="s">
        <v>281</v>
      </c>
      <c r="C37" s="312" t="s">
        <v>79</v>
      </c>
      <c r="H37" s="295"/>
      <c r="I37" s="295"/>
      <c r="J37" s="313"/>
      <c r="K37" s="295"/>
      <c r="L37" s="295"/>
      <c r="M37" s="295"/>
      <c r="N37" s="295"/>
      <c r="O37" s="314"/>
      <c r="P37" s="295"/>
    </row>
    <row r="38" spans="1:16" s="296" customFormat="1" ht="15" customHeight="1" x14ac:dyDescent="0.3">
      <c r="B38" s="296" t="s">
        <v>154</v>
      </c>
      <c r="C38" s="312" t="s">
        <v>5</v>
      </c>
      <c r="H38" s="295"/>
      <c r="I38" s="295"/>
      <c r="J38" s="313"/>
      <c r="K38" s="295"/>
      <c r="L38" s="295"/>
      <c r="M38" s="295"/>
      <c r="N38" s="295"/>
      <c r="O38" s="314"/>
      <c r="P38" s="295"/>
    </row>
    <row r="39" spans="1:16" s="296" customFormat="1" ht="15" customHeight="1" x14ac:dyDescent="0.3">
      <c r="B39" s="296" t="s">
        <v>155</v>
      </c>
      <c r="C39" s="312" t="s">
        <v>151</v>
      </c>
      <c r="H39" s="295"/>
      <c r="I39" s="295"/>
      <c r="J39" s="313"/>
      <c r="K39" s="295"/>
      <c r="L39" s="295"/>
      <c r="M39" s="295"/>
      <c r="N39" s="295"/>
      <c r="O39" s="314"/>
      <c r="P39" s="295"/>
    </row>
    <row r="40" spans="1:16" s="296" customFormat="1" ht="15" customHeight="1" x14ac:dyDescent="0.3">
      <c r="B40" s="296" t="s">
        <v>156</v>
      </c>
      <c r="C40" s="312" t="s">
        <v>152</v>
      </c>
      <c r="H40" s="295"/>
      <c r="I40" s="295"/>
      <c r="J40" s="313"/>
      <c r="K40" s="295"/>
      <c r="L40" s="295"/>
      <c r="M40" s="295"/>
      <c r="N40" s="295"/>
      <c r="O40" s="314"/>
      <c r="P40" s="295"/>
    </row>
    <row r="41" spans="1:16" s="296" customFormat="1" ht="15" customHeight="1" x14ac:dyDescent="0.3">
      <c r="B41" s="296" t="s">
        <v>157</v>
      </c>
      <c r="C41" s="312" t="s">
        <v>153</v>
      </c>
      <c r="H41" s="295"/>
      <c r="I41" s="295"/>
      <c r="J41" s="313"/>
      <c r="K41" s="295"/>
      <c r="L41" s="295"/>
      <c r="M41" s="295"/>
      <c r="N41" s="295"/>
      <c r="O41" s="314"/>
      <c r="P41" s="295"/>
    </row>
    <row r="42" spans="1:16" s="296" customFormat="1" ht="15" customHeight="1" x14ac:dyDescent="0.3">
      <c r="B42" s="296" t="s">
        <v>282</v>
      </c>
      <c r="C42" s="312" t="s">
        <v>236</v>
      </c>
      <c r="H42" s="295"/>
      <c r="I42" s="295"/>
      <c r="J42" s="313"/>
      <c r="K42" s="295"/>
      <c r="L42" s="295"/>
      <c r="M42" s="295"/>
      <c r="N42" s="295"/>
      <c r="O42" s="314"/>
      <c r="P42" s="295"/>
    </row>
    <row r="43" spans="1:16" s="296" customFormat="1" ht="15" customHeight="1" x14ac:dyDescent="0.3">
      <c r="B43" s="296" t="s">
        <v>283</v>
      </c>
      <c r="C43" s="296" t="s">
        <v>45</v>
      </c>
      <c r="H43" s="295"/>
      <c r="I43" s="295"/>
      <c r="J43" s="295"/>
      <c r="K43" s="295"/>
      <c r="L43" s="295"/>
      <c r="M43" s="295"/>
      <c r="N43" s="295"/>
      <c r="O43" s="314"/>
      <c r="P43" s="295"/>
    </row>
    <row r="44" spans="1:16" s="301" customFormat="1" ht="30.65" customHeight="1" x14ac:dyDescent="0.3">
      <c r="A44" s="305" t="s">
        <v>284</v>
      </c>
      <c r="B44" s="306"/>
      <c r="C44" s="306"/>
      <c r="D44" s="307"/>
      <c r="E44" s="306"/>
      <c r="F44" s="306"/>
      <c r="G44" s="308" t="s">
        <v>0</v>
      </c>
      <c r="H44" s="309"/>
      <c r="I44" s="310"/>
      <c r="J44" s="310"/>
      <c r="K44" s="311"/>
      <c r="L44" s="310"/>
      <c r="M44" s="310"/>
      <c r="N44" s="311"/>
      <c r="O44" s="310"/>
      <c r="P44" s="304"/>
    </row>
    <row r="45" spans="1:16" s="296" customFormat="1" ht="15" customHeight="1" x14ac:dyDescent="0.3">
      <c r="B45" s="296" t="s">
        <v>285</v>
      </c>
      <c r="C45" s="312" t="s">
        <v>2</v>
      </c>
      <c r="H45" s="295"/>
      <c r="I45" s="295"/>
      <c r="J45" s="313"/>
      <c r="K45" s="295"/>
      <c r="L45" s="295"/>
      <c r="M45" s="295"/>
      <c r="N45" s="295"/>
      <c r="O45" s="295"/>
      <c r="P45" s="295"/>
    </row>
    <row r="46" spans="1:16" s="301" customFormat="1" ht="15" x14ac:dyDescent="0.3">
      <c r="A46" s="305" t="s">
        <v>286</v>
      </c>
      <c r="B46" s="306"/>
      <c r="C46" s="306"/>
      <c r="D46" s="307"/>
      <c r="E46" s="306"/>
      <c r="F46" s="306"/>
      <c r="G46" s="306"/>
      <c r="H46" s="309"/>
      <c r="I46" s="310"/>
      <c r="J46" s="310"/>
      <c r="K46" s="311"/>
      <c r="L46" s="310"/>
      <c r="M46" s="310"/>
      <c r="N46" s="310"/>
      <c r="O46" s="310"/>
      <c r="P46" s="304"/>
    </row>
    <row r="47" spans="1:16" s="296" customFormat="1" ht="15" customHeight="1" x14ac:dyDescent="0.3">
      <c r="B47" s="296" t="s">
        <v>287</v>
      </c>
      <c r="C47" s="312" t="s">
        <v>4</v>
      </c>
      <c r="H47" s="295"/>
      <c r="I47" s="295"/>
      <c r="J47" s="313"/>
      <c r="K47" s="295"/>
      <c r="L47" s="295"/>
      <c r="M47" s="295"/>
      <c r="N47" s="295"/>
      <c r="O47" s="314"/>
      <c r="P47" s="295"/>
    </row>
    <row r="48" spans="1:16" s="296" customFormat="1" ht="15" customHeight="1" x14ac:dyDescent="0.3">
      <c r="B48" s="296" t="s">
        <v>288</v>
      </c>
      <c r="C48" s="312" t="s">
        <v>79</v>
      </c>
      <c r="H48" s="295"/>
      <c r="I48" s="295"/>
      <c r="J48" s="313"/>
      <c r="K48" s="295"/>
      <c r="L48" s="295"/>
      <c r="M48" s="295"/>
      <c r="N48" s="295"/>
      <c r="O48" s="314"/>
      <c r="P48" s="295"/>
    </row>
    <row r="49" spans="1:16" s="296" customFormat="1" ht="15" customHeight="1" x14ac:dyDescent="0.3">
      <c r="B49" s="296" t="s">
        <v>158</v>
      </c>
      <c r="C49" s="312" t="s">
        <v>5</v>
      </c>
      <c r="H49" s="295"/>
      <c r="I49" s="295"/>
      <c r="J49" s="313"/>
      <c r="K49" s="295"/>
      <c r="L49" s="295"/>
      <c r="M49" s="295"/>
      <c r="N49" s="295"/>
      <c r="O49" s="314"/>
      <c r="P49" s="295"/>
    </row>
    <row r="50" spans="1:16" s="296" customFormat="1" ht="15" customHeight="1" x14ac:dyDescent="0.3">
      <c r="B50" s="296" t="s">
        <v>159</v>
      </c>
      <c r="C50" s="312" t="s">
        <v>151</v>
      </c>
      <c r="H50" s="295"/>
      <c r="I50" s="295"/>
      <c r="J50" s="313"/>
      <c r="K50" s="295"/>
      <c r="L50" s="295"/>
      <c r="M50" s="295"/>
      <c r="N50" s="295"/>
      <c r="O50" s="314"/>
      <c r="P50" s="295"/>
    </row>
    <row r="51" spans="1:16" s="296" customFormat="1" ht="15" customHeight="1" x14ac:dyDescent="0.3">
      <c r="B51" s="296" t="s">
        <v>160</v>
      </c>
      <c r="C51" s="312" t="s">
        <v>152</v>
      </c>
      <c r="H51" s="295"/>
      <c r="I51" s="295"/>
      <c r="J51" s="313"/>
      <c r="K51" s="295"/>
      <c r="L51" s="295"/>
      <c r="M51" s="295"/>
      <c r="N51" s="295"/>
      <c r="O51" s="314"/>
      <c r="P51" s="295"/>
    </row>
    <row r="52" spans="1:16" s="296" customFormat="1" ht="15" customHeight="1" x14ac:dyDescent="0.3">
      <c r="B52" s="296" t="s">
        <v>161</v>
      </c>
      <c r="C52" s="312" t="s">
        <v>153</v>
      </c>
      <c r="H52" s="295"/>
      <c r="I52" s="295"/>
      <c r="J52" s="313"/>
      <c r="K52" s="295"/>
      <c r="L52" s="295"/>
      <c r="M52" s="295"/>
      <c r="N52" s="295"/>
      <c r="O52" s="314"/>
      <c r="P52" s="295"/>
    </row>
    <row r="53" spans="1:16" s="296" customFormat="1" ht="15" customHeight="1" x14ac:dyDescent="0.3">
      <c r="B53" s="296" t="s">
        <v>289</v>
      </c>
      <c r="C53" s="312" t="s">
        <v>236</v>
      </c>
      <c r="H53" s="295"/>
      <c r="I53" s="295"/>
      <c r="J53" s="313"/>
      <c r="K53" s="295"/>
      <c r="L53" s="295"/>
      <c r="M53" s="295"/>
      <c r="N53" s="295"/>
      <c r="O53" s="314"/>
      <c r="P53" s="295"/>
    </row>
    <row r="54" spans="1:16" s="296" customFormat="1" ht="15" customHeight="1" x14ac:dyDescent="0.3">
      <c r="B54" s="296" t="s">
        <v>162</v>
      </c>
      <c r="C54" s="296" t="s">
        <v>45</v>
      </c>
      <c r="H54" s="295"/>
      <c r="I54" s="295"/>
      <c r="J54" s="295"/>
      <c r="K54" s="295"/>
      <c r="L54" s="295"/>
      <c r="M54" s="295"/>
      <c r="N54" s="295"/>
      <c r="O54" s="314"/>
      <c r="P54" s="295"/>
    </row>
    <row r="55" spans="1:16" s="301" customFormat="1" ht="30.65" customHeight="1" x14ac:dyDescent="0.3">
      <c r="A55" s="305" t="s">
        <v>290</v>
      </c>
      <c r="B55" s="306"/>
      <c r="C55" s="306"/>
      <c r="D55" s="307"/>
      <c r="E55" s="306"/>
      <c r="F55" s="306"/>
      <c r="G55" s="308" t="s">
        <v>7</v>
      </c>
      <c r="H55" s="309"/>
      <c r="I55" s="310"/>
      <c r="J55" s="310"/>
      <c r="K55" s="311"/>
      <c r="L55" s="310"/>
      <c r="M55" s="310"/>
      <c r="N55" s="311"/>
      <c r="O55" s="310"/>
      <c r="P55" s="304"/>
    </row>
    <row r="56" spans="1:16" s="296" customFormat="1" ht="13.5" x14ac:dyDescent="0.3">
      <c r="B56" s="296" t="s">
        <v>291</v>
      </c>
      <c r="C56" s="312" t="s">
        <v>2</v>
      </c>
      <c r="H56" s="295"/>
      <c r="I56" s="295"/>
      <c r="J56" s="313"/>
      <c r="K56" s="295"/>
      <c r="L56" s="295"/>
      <c r="M56" s="295"/>
      <c r="N56" s="295"/>
      <c r="O56" s="295"/>
      <c r="P56" s="295"/>
    </row>
    <row r="57" spans="1:16" s="301" customFormat="1" ht="15" x14ac:dyDescent="0.3">
      <c r="A57" s="305" t="s">
        <v>292</v>
      </c>
      <c r="B57" s="306"/>
      <c r="C57" s="306"/>
      <c r="D57" s="307"/>
      <c r="E57" s="306"/>
      <c r="F57" s="306"/>
      <c r="G57" s="306"/>
      <c r="H57" s="309"/>
      <c r="I57" s="310"/>
      <c r="J57" s="310"/>
      <c r="K57" s="311"/>
      <c r="L57" s="310"/>
      <c r="M57" s="310"/>
      <c r="N57" s="310"/>
      <c r="O57" s="310"/>
      <c r="P57" s="304"/>
    </row>
    <row r="58" spans="1:16" s="296" customFormat="1" ht="15" customHeight="1" x14ac:dyDescent="0.3">
      <c r="B58" s="296" t="s">
        <v>293</v>
      </c>
      <c r="C58" s="312" t="s">
        <v>4</v>
      </c>
      <c r="H58" s="295"/>
      <c r="I58" s="295"/>
      <c r="J58" s="313"/>
      <c r="K58" s="295"/>
      <c r="L58" s="295"/>
      <c r="M58" s="295"/>
      <c r="N58" s="295"/>
      <c r="O58" s="314"/>
      <c r="P58" s="295"/>
    </row>
    <row r="59" spans="1:16" s="296" customFormat="1" ht="15" customHeight="1" x14ac:dyDescent="0.3">
      <c r="B59" s="296" t="s">
        <v>294</v>
      </c>
      <c r="C59" s="312" t="s">
        <v>79</v>
      </c>
      <c r="H59" s="295"/>
      <c r="I59" s="295"/>
      <c r="J59" s="313"/>
      <c r="K59" s="295"/>
      <c r="L59" s="295"/>
      <c r="M59" s="295"/>
      <c r="N59" s="295"/>
      <c r="O59" s="314"/>
      <c r="P59" s="295"/>
    </row>
    <row r="60" spans="1:16" s="296" customFormat="1" ht="15" customHeight="1" x14ac:dyDescent="0.3">
      <c r="B60" s="296" t="s">
        <v>163</v>
      </c>
      <c r="C60" s="312" t="s">
        <v>5</v>
      </c>
      <c r="H60" s="295"/>
      <c r="I60" s="295"/>
      <c r="J60" s="313"/>
      <c r="K60" s="295"/>
      <c r="L60" s="295"/>
      <c r="M60" s="295"/>
      <c r="N60" s="295"/>
      <c r="O60" s="314"/>
      <c r="P60" s="295"/>
    </row>
    <row r="61" spans="1:16" s="296" customFormat="1" ht="15" customHeight="1" x14ac:dyDescent="0.3">
      <c r="B61" s="296" t="s">
        <v>164</v>
      </c>
      <c r="C61" s="312" t="s">
        <v>151</v>
      </c>
      <c r="H61" s="295"/>
      <c r="I61" s="295"/>
      <c r="J61" s="313"/>
      <c r="K61" s="295"/>
      <c r="L61" s="295"/>
      <c r="M61" s="295"/>
      <c r="N61" s="295"/>
      <c r="O61" s="314"/>
      <c r="P61" s="295"/>
    </row>
    <row r="62" spans="1:16" s="296" customFormat="1" ht="15" customHeight="1" x14ac:dyDescent="0.3">
      <c r="B62" s="296" t="s">
        <v>165</v>
      </c>
      <c r="C62" s="312" t="s">
        <v>152</v>
      </c>
      <c r="H62" s="295"/>
      <c r="I62" s="295"/>
      <c r="J62" s="313"/>
      <c r="K62" s="295"/>
      <c r="L62" s="295"/>
      <c r="M62" s="295"/>
      <c r="N62" s="295"/>
      <c r="O62" s="314"/>
      <c r="P62" s="295"/>
    </row>
    <row r="63" spans="1:16" s="296" customFormat="1" ht="15" customHeight="1" x14ac:dyDescent="0.3">
      <c r="B63" s="296" t="s">
        <v>166</v>
      </c>
      <c r="C63" s="312" t="s">
        <v>153</v>
      </c>
      <c r="H63" s="295"/>
      <c r="I63" s="295"/>
      <c r="J63" s="313"/>
      <c r="K63" s="295"/>
      <c r="L63" s="295"/>
      <c r="M63" s="295"/>
      <c r="N63" s="295"/>
      <c r="O63" s="314"/>
      <c r="P63" s="295"/>
    </row>
    <row r="64" spans="1:16" s="296" customFormat="1" ht="15" customHeight="1" x14ac:dyDescent="0.3">
      <c r="B64" s="296" t="s">
        <v>295</v>
      </c>
      <c r="C64" s="312" t="s">
        <v>236</v>
      </c>
      <c r="H64" s="295"/>
      <c r="I64" s="295"/>
      <c r="J64" s="313"/>
      <c r="K64" s="295"/>
      <c r="L64" s="295"/>
      <c r="M64" s="295"/>
      <c r="N64" s="295"/>
      <c r="O64" s="314"/>
      <c r="P64" s="295"/>
    </row>
    <row r="65" spans="1:16" s="296" customFormat="1" ht="15" customHeight="1" x14ac:dyDescent="0.3">
      <c r="B65" s="296" t="s">
        <v>296</v>
      </c>
      <c r="C65" s="296" t="s">
        <v>45</v>
      </c>
      <c r="H65" s="295"/>
      <c r="I65" s="295"/>
      <c r="J65" s="295"/>
      <c r="K65" s="295"/>
      <c r="L65" s="295"/>
      <c r="M65" s="295"/>
      <c r="N65" s="295"/>
      <c r="O65" s="314"/>
      <c r="P65" s="295"/>
    </row>
    <row r="66" spans="1:16" s="301" customFormat="1" ht="30.65" customHeight="1" x14ac:dyDescent="0.3">
      <c r="A66" s="305" t="s">
        <v>297</v>
      </c>
      <c r="B66" s="306"/>
      <c r="C66" s="306"/>
      <c r="D66" s="307"/>
      <c r="E66" s="306"/>
      <c r="F66" s="306"/>
      <c r="G66" s="308" t="s">
        <v>78</v>
      </c>
      <c r="H66" s="309"/>
      <c r="I66" s="310"/>
      <c r="J66" s="310"/>
      <c r="K66" s="311"/>
      <c r="L66" s="310"/>
      <c r="M66" s="310"/>
      <c r="N66" s="311"/>
      <c r="O66" s="310"/>
      <c r="P66" s="304"/>
    </row>
    <row r="67" spans="1:16" s="296" customFormat="1" ht="13.5" x14ac:dyDescent="0.3">
      <c r="B67" s="296" t="s">
        <v>298</v>
      </c>
      <c r="C67" s="312" t="s">
        <v>2</v>
      </c>
      <c r="H67" s="295"/>
      <c r="I67" s="295"/>
      <c r="J67" s="313"/>
      <c r="K67" s="295"/>
      <c r="L67" s="295"/>
      <c r="M67" s="295"/>
      <c r="N67" s="295"/>
      <c r="O67" s="295"/>
      <c r="P67" s="295"/>
    </row>
    <row r="68" spans="1:16" s="301" customFormat="1" ht="15" x14ac:dyDescent="0.3">
      <c r="A68" s="305" t="s">
        <v>299</v>
      </c>
      <c r="B68" s="306"/>
      <c r="C68" s="306"/>
      <c r="D68" s="307"/>
      <c r="E68" s="306"/>
      <c r="F68" s="306"/>
      <c r="G68" s="306"/>
      <c r="H68" s="309"/>
      <c r="I68" s="310"/>
      <c r="J68" s="310"/>
      <c r="K68" s="311"/>
      <c r="L68" s="310"/>
      <c r="M68" s="310"/>
      <c r="N68" s="310"/>
      <c r="O68" s="310"/>
      <c r="P68" s="304"/>
    </row>
    <row r="69" spans="1:16" s="296" customFormat="1" ht="15" customHeight="1" x14ac:dyDescent="0.3">
      <c r="B69" s="296" t="s">
        <v>300</v>
      </c>
      <c r="C69" s="312" t="s">
        <v>4</v>
      </c>
      <c r="H69" s="295"/>
      <c r="I69" s="295"/>
      <c r="J69" s="313"/>
      <c r="K69" s="295"/>
      <c r="L69" s="295"/>
      <c r="M69" s="295"/>
      <c r="N69" s="295"/>
      <c r="O69" s="314"/>
      <c r="P69" s="295"/>
    </row>
    <row r="70" spans="1:16" s="296" customFormat="1" ht="15" customHeight="1" x14ac:dyDescent="0.3">
      <c r="B70" s="296" t="s">
        <v>301</v>
      </c>
      <c r="C70" s="312" t="s">
        <v>79</v>
      </c>
      <c r="H70" s="295"/>
      <c r="I70" s="295"/>
      <c r="J70" s="313"/>
      <c r="K70" s="295"/>
      <c r="L70" s="295"/>
      <c r="M70" s="295"/>
      <c r="N70" s="295"/>
      <c r="O70" s="314"/>
      <c r="P70" s="295"/>
    </row>
    <row r="71" spans="1:16" s="296" customFormat="1" ht="15" customHeight="1" x14ac:dyDescent="0.3">
      <c r="B71" s="296" t="s">
        <v>167</v>
      </c>
      <c r="C71" s="312" t="s">
        <v>5</v>
      </c>
      <c r="H71" s="295"/>
      <c r="I71" s="295"/>
      <c r="J71" s="313"/>
      <c r="K71" s="295"/>
      <c r="L71" s="295"/>
      <c r="M71" s="295"/>
      <c r="N71" s="295"/>
      <c r="O71" s="314"/>
      <c r="P71" s="295"/>
    </row>
    <row r="72" spans="1:16" s="296" customFormat="1" ht="15" customHeight="1" x14ac:dyDescent="0.3">
      <c r="B72" s="296" t="s">
        <v>168</v>
      </c>
      <c r="C72" s="312" t="s">
        <v>151</v>
      </c>
      <c r="H72" s="295"/>
      <c r="I72" s="295"/>
      <c r="J72" s="313"/>
      <c r="K72" s="295"/>
      <c r="L72" s="295"/>
      <c r="M72" s="295"/>
      <c r="N72" s="295"/>
      <c r="O72" s="314"/>
      <c r="P72" s="295"/>
    </row>
    <row r="73" spans="1:16" s="296" customFormat="1" ht="15" customHeight="1" x14ac:dyDescent="0.3">
      <c r="B73" s="296" t="s">
        <v>169</v>
      </c>
      <c r="C73" s="312" t="s">
        <v>152</v>
      </c>
      <c r="H73" s="295"/>
      <c r="I73" s="295"/>
      <c r="J73" s="313"/>
      <c r="K73" s="295"/>
      <c r="L73" s="295"/>
      <c r="M73" s="295"/>
      <c r="N73" s="295"/>
      <c r="O73" s="314"/>
      <c r="P73" s="295"/>
    </row>
    <row r="74" spans="1:16" s="296" customFormat="1" ht="15" customHeight="1" x14ac:dyDescent="0.3">
      <c r="B74" s="296" t="s">
        <v>170</v>
      </c>
      <c r="C74" s="312" t="s">
        <v>153</v>
      </c>
      <c r="H74" s="295"/>
      <c r="I74" s="295"/>
      <c r="J74" s="313"/>
      <c r="K74" s="295"/>
      <c r="L74" s="295"/>
      <c r="M74" s="295"/>
      <c r="N74" s="295"/>
      <c r="O74" s="314"/>
      <c r="P74" s="295"/>
    </row>
    <row r="75" spans="1:16" s="296" customFormat="1" ht="15" customHeight="1" x14ac:dyDescent="0.3">
      <c r="B75" s="296" t="s">
        <v>302</v>
      </c>
      <c r="C75" s="312" t="s">
        <v>236</v>
      </c>
      <c r="H75" s="295"/>
      <c r="I75" s="295"/>
      <c r="J75" s="313"/>
      <c r="K75" s="295"/>
      <c r="L75" s="295"/>
      <c r="M75" s="295"/>
      <c r="N75" s="295"/>
      <c r="O75" s="314"/>
      <c r="P75" s="295"/>
    </row>
    <row r="76" spans="1:16" s="296" customFormat="1" ht="15" customHeight="1" x14ac:dyDescent="0.3">
      <c r="B76" s="296" t="s">
        <v>303</v>
      </c>
      <c r="C76" s="296" t="s">
        <v>45</v>
      </c>
      <c r="H76" s="295"/>
      <c r="I76" s="295"/>
      <c r="J76" s="295"/>
      <c r="K76" s="295"/>
      <c r="L76" s="295"/>
      <c r="M76" s="295"/>
      <c r="N76" s="295"/>
      <c r="O76" s="314"/>
      <c r="P76" s="295"/>
    </row>
    <row r="77" spans="1:16" s="301" customFormat="1" ht="30.65" customHeight="1" x14ac:dyDescent="0.3">
      <c r="A77" s="305" t="s">
        <v>304</v>
      </c>
      <c r="B77" s="306"/>
      <c r="C77" s="306"/>
      <c r="D77" s="307"/>
      <c r="E77" s="306"/>
      <c r="F77" s="306"/>
      <c r="G77" s="308" t="s">
        <v>124</v>
      </c>
      <c r="H77" s="309"/>
      <c r="I77" s="310"/>
      <c r="J77" s="310"/>
      <c r="K77" s="311"/>
      <c r="L77" s="310"/>
      <c r="M77" s="310"/>
      <c r="N77" s="311"/>
      <c r="O77" s="310"/>
      <c r="P77" s="304"/>
    </row>
    <row r="78" spans="1:16" s="296" customFormat="1" ht="13.5" x14ac:dyDescent="0.3">
      <c r="B78" s="296" t="s">
        <v>305</v>
      </c>
      <c r="C78" s="312" t="s">
        <v>2</v>
      </c>
      <c r="H78" s="295"/>
      <c r="I78" s="295"/>
      <c r="J78" s="313"/>
      <c r="K78" s="295"/>
      <c r="L78" s="295"/>
      <c r="M78" s="295"/>
      <c r="N78" s="295"/>
      <c r="O78" s="295"/>
      <c r="P78" s="295"/>
    </row>
    <row r="79" spans="1:16" s="301" customFormat="1" ht="15" x14ac:dyDescent="0.3">
      <c r="A79" s="305" t="s">
        <v>130</v>
      </c>
      <c r="B79" s="306"/>
      <c r="C79" s="306"/>
      <c r="D79" s="307"/>
      <c r="E79" s="306"/>
      <c r="F79" s="306"/>
      <c r="G79" s="306"/>
      <c r="H79" s="309"/>
      <c r="I79" s="310"/>
      <c r="J79" s="310"/>
      <c r="K79" s="311"/>
      <c r="L79" s="310"/>
      <c r="M79" s="310"/>
      <c r="N79" s="310"/>
      <c r="O79" s="310"/>
      <c r="P79" s="304"/>
    </row>
    <row r="80" spans="1:16" s="296" customFormat="1" ht="15" customHeight="1" x14ac:dyDescent="0.3">
      <c r="B80" s="296" t="s">
        <v>306</v>
      </c>
      <c r="C80" s="312" t="s">
        <v>4</v>
      </c>
      <c r="H80" s="295"/>
      <c r="I80" s="295"/>
      <c r="J80" s="313"/>
      <c r="K80" s="295"/>
      <c r="L80" s="295"/>
      <c r="M80" s="295"/>
      <c r="N80" s="295"/>
      <c r="O80" s="314"/>
      <c r="P80" s="295"/>
    </row>
    <row r="81" spans="1:16" s="296" customFormat="1" ht="15" customHeight="1" x14ac:dyDescent="0.3">
      <c r="B81" s="296" t="s">
        <v>307</v>
      </c>
      <c r="C81" s="312" t="s">
        <v>79</v>
      </c>
      <c r="H81" s="295"/>
      <c r="I81" s="295"/>
      <c r="J81" s="313"/>
      <c r="K81" s="295"/>
      <c r="L81" s="295"/>
      <c r="M81" s="295"/>
      <c r="N81" s="295"/>
      <c r="O81" s="314"/>
      <c r="P81" s="295"/>
    </row>
    <row r="82" spans="1:16" s="296" customFormat="1" ht="15" customHeight="1" x14ac:dyDescent="0.3">
      <c r="B82" s="296" t="s">
        <v>171</v>
      </c>
      <c r="C82" s="312" t="s">
        <v>5</v>
      </c>
      <c r="H82" s="295"/>
      <c r="I82" s="295"/>
      <c r="J82" s="313"/>
      <c r="K82" s="295"/>
      <c r="L82" s="295"/>
      <c r="M82" s="295"/>
      <c r="N82" s="295"/>
      <c r="O82" s="314"/>
      <c r="P82" s="295"/>
    </row>
    <row r="83" spans="1:16" s="296" customFormat="1" ht="15" customHeight="1" x14ac:dyDescent="0.3">
      <c r="B83" s="296" t="s">
        <v>172</v>
      </c>
      <c r="C83" s="312" t="s">
        <v>151</v>
      </c>
      <c r="H83" s="295"/>
      <c r="I83" s="295"/>
      <c r="J83" s="313"/>
      <c r="K83" s="295"/>
      <c r="L83" s="295"/>
      <c r="M83" s="295"/>
      <c r="N83" s="295"/>
      <c r="O83" s="314"/>
      <c r="P83" s="295"/>
    </row>
    <row r="84" spans="1:16" s="296" customFormat="1" ht="15" customHeight="1" x14ac:dyDescent="0.3">
      <c r="B84" s="296" t="s">
        <v>173</v>
      </c>
      <c r="C84" s="312" t="s">
        <v>152</v>
      </c>
      <c r="H84" s="295"/>
      <c r="I84" s="295"/>
      <c r="J84" s="313"/>
      <c r="K84" s="295"/>
      <c r="L84" s="295"/>
      <c r="M84" s="295"/>
      <c r="N84" s="295"/>
      <c r="O84" s="314"/>
      <c r="P84" s="295"/>
    </row>
    <row r="85" spans="1:16" s="296" customFormat="1" ht="15" customHeight="1" x14ac:dyDescent="0.3">
      <c r="B85" s="296" t="s">
        <v>174</v>
      </c>
      <c r="C85" s="312" t="s">
        <v>153</v>
      </c>
      <c r="H85" s="295"/>
      <c r="I85" s="295"/>
      <c r="J85" s="313"/>
      <c r="K85" s="295"/>
      <c r="L85" s="295"/>
      <c r="M85" s="295"/>
      <c r="N85" s="295"/>
      <c r="O85" s="314"/>
      <c r="P85" s="295"/>
    </row>
    <row r="86" spans="1:16" s="296" customFormat="1" ht="15" customHeight="1" x14ac:dyDescent="0.3">
      <c r="B86" s="296" t="s">
        <v>308</v>
      </c>
      <c r="C86" s="312" t="s">
        <v>236</v>
      </c>
      <c r="H86" s="295"/>
      <c r="I86" s="295"/>
      <c r="J86" s="313"/>
      <c r="K86" s="295"/>
      <c r="L86" s="295"/>
      <c r="M86" s="295"/>
      <c r="N86" s="295"/>
      <c r="O86" s="314"/>
      <c r="P86" s="295"/>
    </row>
    <row r="87" spans="1:16" s="296" customFormat="1" ht="15" customHeight="1" x14ac:dyDescent="0.3">
      <c r="B87" s="296" t="s">
        <v>309</v>
      </c>
      <c r="C87" s="296" t="s">
        <v>45</v>
      </c>
      <c r="H87" s="295"/>
      <c r="I87" s="295"/>
      <c r="J87" s="295"/>
      <c r="K87" s="295"/>
      <c r="L87" s="295"/>
      <c r="M87" s="295"/>
      <c r="N87" s="295"/>
      <c r="O87" s="314"/>
      <c r="P87" s="295"/>
    </row>
    <row r="88" spans="1:16" s="301" customFormat="1" ht="30.65" customHeight="1" x14ac:dyDescent="0.3">
      <c r="A88" s="305" t="s">
        <v>310</v>
      </c>
      <c r="B88" s="306"/>
      <c r="C88" s="306"/>
      <c r="D88" s="307"/>
      <c r="E88" s="306"/>
      <c r="F88" s="306"/>
      <c r="G88" s="308" t="s">
        <v>97</v>
      </c>
      <c r="H88" s="309"/>
      <c r="I88" s="310"/>
      <c r="J88" s="310"/>
      <c r="K88" s="311"/>
      <c r="L88" s="310"/>
      <c r="M88" s="310"/>
      <c r="N88" s="311"/>
      <c r="O88" s="310"/>
      <c r="P88" s="304"/>
    </row>
    <row r="89" spans="1:16" s="296" customFormat="1" ht="15" customHeight="1" x14ac:dyDescent="0.3">
      <c r="B89" s="296" t="s">
        <v>175</v>
      </c>
      <c r="C89" s="312" t="s">
        <v>8</v>
      </c>
      <c r="H89" s="295"/>
      <c r="I89" s="295"/>
      <c r="J89" s="313"/>
      <c r="K89" s="295"/>
      <c r="L89" s="295"/>
      <c r="M89" s="295"/>
      <c r="N89" s="295"/>
      <c r="O89" s="295"/>
      <c r="P89" s="295"/>
    </row>
    <row r="90" spans="1:16" s="295" customFormat="1" ht="5.25" customHeight="1" x14ac:dyDescent="0.35">
      <c r="A90" s="315"/>
      <c r="B90" s="316"/>
      <c r="C90" s="316"/>
      <c r="D90" s="316"/>
      <c r="E90" s="317"/>
      <c r="H90" s="315"/>
      <c r="I90" s="316"/>
      <c r="J90" s="316"/>
      <c r="K90" s="316"/>
      <c r="L90" s="317"/>
      <c r="O90" s="304"/>
    </row>
    <row r="91" spans="1:16" s="295" customFormat="1" ht="25.5" customHeight="1" x14ac:dyDescent="0.35">
      <c r="A91" s="335"/>
      <c r="B91" s="335"/>
      <c r="C91" s="335"/>
      <c r="D91" s="335"/>
      <c r="E91" s="335"/>
      <c r="F91" s="335"/>
      <c r="G91" s="335"/>
      <c r="H91" s="335"/>
      <c r="I91" s="335"/>
      <c r="J91" s="335"/>
      <c r="K91" s="335"/>
      <c r="L91" s="335"/>
      <c r="M91" s="335"/>
      <c r="N91" s="335"/>
      <c r="O91" s="335"/>
    </row>
    <row r="92" spans="1:16" s="295" customFormat="1" x14ac:dyDescent="0.35">
      <c r="A92" s="315"/>
      <c r="B92" s="318"/>
      <c r="C92" s="318"/>
      <c r="D92" s="318"/>
      <c r="E92" s="318"/>
      <c r="H92" s="315"/>
      <c r="I92" s="318"/>
      <c r="J92" s="318"/>
      <c r="K92" s="318"/>
      <c r="L92" s="318"/>
      <c r="O92" s="304"/>
    </row>
    <row r="93" spans="1:16" s="295" customFormat="1" ht="16.5" customHeight="1" x14ac:dyDescent="0.35">
      <c r="A93" s="319"/>
      <c r="B93" s="318"/>
      <c r="C93" s="318"/>
      <c r="D93" s="318"/>
      <c r="E93" s="318"/>
      <c r="H93" s="319"/>
      <c r="I93" s="318"/>
      <c r="J93" s="318"/>
      <c r="K93" s="318"/>
      <c r="L93" s="318"/>
      <c r="O93" s="304"/>
    </row>
    <row r="94" spans="1:16" s="295" customFormat="1" ht="9" customHeight="1" x14ac:dyDescent="0.35">
      <c r="A94" s="315"/>
      <c r="B94" s="304"/>
      <c r="C94" s="304"/>
      <c r="D94" s="304"/>
      <c r="E94" s="304"/>
      <c r="F94" s="304"/>
      <c r="G94" s="304"/>
      <c r="H94" s="315"/>
      <c r="I94" s="304"/>
      <c r="J94" s="304"/>
      <c r="K94" s="304"/>
      <c r="L94" s="304"/>
      <c r="M94" s="304"/>
      <c r="N94" s="304"/>
      <c r="O94" s="304"/>
    </row>
    <row r="95" spans="1:16" s="295" customFormat="1" ht="29.25" customHeight="1" x14ac:dyDescent="0.3">
      <c r="A95" s="320"/>
      <c r="B95" s="321"/>
      <c r="C95" s="321"/>
      <c r="D95" s="322"/>
      <c r="E95" s="310"/>
      <c r="F95" s="310"/>
      <c r="G95" s="323"/>
      <c r="H95" s="320"/>
      <c r="I95" s="321"/>
      <c r="J95" s="321"/>
      <c r="K95" s="322"/>
      <c r="L95" s="310"/>
      <c r="M95" s="310"/>
      <c r="N95" s="322"/>
      <c r="O95" s="310"/>
    </row>
    <row r="96" spans="1:16" s="295" customFormat="1" ht="18.75" customHeight="1" x14ac:dyDescent="0.35">
      <c r="A96" s="315"/>
      <c r="B96" s="304"/>
      <c r="C96" s="324"/>
      <c r="D96" s="304"/>
      <c r="E96" s="304"/>
      <c r="F96" s="304"/>
      <c r="G96" s="304"/>
      <c r="H96" s="315"/>
      <c r="I96" s="304"/>
      <c r="J96" s="324"/>
      <c r="K96" s="304"/>
      <c r="L96" s="304"/>
      <c r="M96" s="304"/>
      <c r="N96" s="304"/>
      <c r="O96" s="325"/>
    </row>
    <row r="97" spans="1:15" s="295" customFormat="1" ht="15" customHeight="1" x14ac:dyDescent="0.35">
      <c r="A97" s="315"/>
      <c r="B97" s="304"/>
      <c r="C97" s="324"/>
      <c r="D97" s="304"/>
      <c r="E97" s="304"/>
      <c r="F97" s="304"/>
      <c r="G97" s="304"/>
      <c r="H97" s="315"/>
      <c r="I97" s="304"/>
      <c r="J97" s="324"/>
      <c r="K97" s="304"/>
      <c r="L97" s="304"/>
      <c r="M97" s="304"/>
      <c r="N97" s="304"/>
      <c r="O97" s="304"/>
    </row>
    <row r="98" spans="1:15" s="295" customFormat="1" ht="46.5" customHeight="1" x14ac:dyDescent="0.3">
      <c r="A98" s="320"/>
      <c r="B98" s="321"/>
      <c r="C98" s="310"/>
      <c r="E98" s="310"/>
      <c r="F98" s="310"/>
      <c r="G98" s="323"/>
      <c r="H98" s="320"/>
      <c r="I98" s="321"/>
      <c r="J98" s="310"/>
      <c r="L98" s="310"/>
      <c r="M98" s="310"/>
      <c r="N98" s="322"/>
      <c r="O98" s="310"/>
    </row>
    <row r="99" spans="1:15" s="295" customFormat="1" ht="15" customHeight="1" x14ac:dyDescent="0.35">
      <c r="A99" s="315"/>
      <c r="B99" s="304"/>
      <c r="C99" s="324"/>
      <c r="D99" s="304"/>
      <c r="E99" s="304"/>
      <c r="F99" s="304"/>
      <c r="G99" s="304"/>
      <c r="H99" s="315"/>
      <c r="I99" s="304"/>
      <c r="J99" s="324"/>
      <c r="K99" s="304"/>
      <c r="L99" s="304"/>
      <c r="M99" s="304"/>
      <c r="N99" s="304"/>
      <c r="O99" s="325"/>
    </row>
    <row r="100" spans="1:15" s="295" customFormat="1" ht="35.25" customHeight="1" x14ac:dyDescent="0.3">
      <c r="A100" s="320"/>
      <c r="B100" s="321"/>
      <c r="C100" s="310"/>
      <c r="D100" s="326"/>
      <c r="E100" s="310"/>
      <c r="F100" s="310"/>
      <c r="G100" s="310"/>
      <c r="H100" s="320"/>
      <c r="I100" s="321"/>
      <c r="J100" s="310"/>
      <c r="K100" s="326"/>
      <c r="L100" s="310"/>
      <c r="M100" s="310"/>
      <c r="N100" s="310"/>
      <c r="O100" s="310"/>
    </row>
    <row r="101" spans="1:15" s="295" customFormat="1" ht="15" customHeight="1" x14ac:dyDescent="0.35">
      <c r="A101" s="315"/>
      <c r="B101" s="304"/>
      <c r="C101" s="324"/>
      <c r="D101" s="304"/>
      <c r="E101" s="304"/>
      <c r="F101" s="304"/>
      <c r="G101" s="304"/>
      <c r="H101" s="315"/>
      <c r="I101" s="304"/>
      <c r="J101" s="324"/>
      <c r="K101" s="304"/>
      <c r="L101" s="304"/>
      <c r="M101" s="304"/>
      <c r="N101" s="304"/>
      <c r="O101" s="325"/>
    </row>
    <row r="102" spans="1:15" s="295" customFormat="1" ht="15" customHeight="1" x14ac:dyDescent="0.35">
      <c r="A102" s="315"/>
      <c r="B102" s="304"/>
      <c r="C102" s="324"/>
      <c r="D102" s="304"/>
      <c r="E102" s="304"/>
      <c r="F102" s="304"/>
      <c r="G102" s="304"/>
      <c r="H102" s="315"/>
      <c r="I102" s="304"/>
      <c r="J102" s="324"/>
      <c r="K102" s="304"/>
      <c r="L102" s="304"/>
      <c r="M102" s="304"/>
      <c r="N102" s="304"/>
      <c r="O102" s="325"/>
    </row>
    <row r="103" spans="1:15" s="295" customFormat="1" ht="15" customHeight="1" x14ac:dyDescent="0.35">
      <c r="A103" s="315"/>
      <c r="B103" s="304"/>
      <c r="C103" s="324"/>
      <c r="D103" s="304"/>
      <c r="E103" s="304"/>
      <c r="F103" s="304"/>
      <c r="G103" s="304"/>
      <c r="H103" s="315"/>
      <c r="I103" s="304"/>
      <c r="J103" s="324"/>
      <c r="K103" s="304"/>
      <c r="L103" s="304"/>
      <c r="M103" s="304"/>
      <c r="N103" s="304"/>
      <c r="O103" s="325"/>
    </row>
    <row r="104" spans="1:15" s="295" customFormat="1" ht="15" customHeight="1" x14ac:dyDescent="0.35">
      <c r="A104" s="315"/>
      <c r="B104" s="304"/>
      <c r="C104" s="324"/>
      <c r="D104" s="304"/>
      <c r="E104" s="304"/>
      <c r="F104" s="304"/>
      <c r="G104" s="304"/>
      <c r="H104" s="315"/>
      <c r="I104" s="304"/>
      <c r="J104" s="324"/>
      <c r="K104" s="304"/>
      <c r="L104" s="304"/>
      <c r="M104" s="304"/>
      <c r="N104" s="304"/>
      <c r="O104" s="325"/>
    </row>
    <row r="105" spans="1:15" s="295" customFormat="1" ht="15" customHeight="1" x14ac:dyDescent="0.35">
      <c r="A105" s="315"/>
      <c r="B105" s="304"/>
      <c r="C105" s="324"/>
      <c r="D105" s="304"/>
      <c r="E105" s="304"/>
      <c r="F105" s="304"/>
      <c r="G105" s="304"/>
      <c r="H105" s="315"/>
      <c r="I105" s="304"/>
      <c r="J105" s="324"/>
      <c r="K105" s="304"/>
      <c r="L105" s="304"/>
      <c r="M105" s="304"/>
      <c r="N105" s="304"/>
      <c r="O105" s="325"/>
    </row>
    <row r="106" spans="1:15" s="295" customFormat="1" ht="15" customHeight="1" x14ac:dyDescent="0.35">
      <c r="A106" s="315"/>
      <c r="B106" s="304"/>
      <c r="C106" s="304"/>
      <c r="D106" s="304"/>
      <c r="E106" s="304"/>
      <c r="F106" s="304"/>
      <c r="G106" s="304"/>
      <c r="H106" s="315"/>
      <c r="I106" s="304"/>
      <c r="J106" s="304"/>
      <c r="K106" s="304"/>
      <c r="L106" s="304"/>
      <c r="M106" s="304"/>
      <c r="N106" s="304"/>
      <c r="O106" s="325"/>
    </row>
    <row r="107" spans="1:15" s="321" customFormat="1" ht="44.25" customHeight="1" x14ac:dyDescent="0.3">
      <c r="A107" s="320"/>
      <c r="C107" s="310"/>
      <c r="D107" s="295"/>
      <c r="E107" s="310"/>
      <c r="F107" s="310"/>
      <c r="G107" s="323"/>
      <c r="H107" s="320"/>
      <c r="J107" s="310"/>
      <c r="K107" s="295"/>
      <c r="L107" s="310"/>
      <c r="M107" s="310"/>
      <c r="O107" s="323"/>
    </row>
    <row r="108" spans="1:15" s="295" customFormat="1" ht="22.5" customHeight="1" x14ac:dyDescent="0.35">
      <c r="A108" s="315"/>
      <c r="B108" s="304"/>
      <c r="C108" s="324"/>
      <c r="D108" s="304"/>
      <c r="E108" s="304"/>
      <c r="F108" s="304"/>
      <c r="G108" s="304"/>
      <c r="H108" s="315"/>
      <c r="I108" s="304"/>
      <c r="J108" s="324"/>
      <c r="K108" s="304"/>
      <c r="L108" s="304"/>
      <c r="M108" s="304"/>
      <c r="N108" s="304"/>
      <c r="O108" s="304"/>
    </row>
    <row r="109" spans="1:15" s="321" customFormat="1" ht="24" customHeight="1" x14ac:dyDescent="0.3">
      <c r="A109" s="320"/>
      <c r="C109" s="310"/>
      <c r="D109" s="326"/>
      <c r="E109" s="310"/>
      <c r="F109" s="310"/>
      <c r="G109" s="310"/>
      <c r="H109" s="320"/>
      <c r="J109" s="310"/>
      <c r="K109" s="326"/>
      <c r="L109" s="310"/>
      <c r="M109" s="310"/>
      <c r="N109" s="310"/>
      <c r="O109" s="310"/>
    </row>
    <row r="110" spans="1:15" s="295" customFormat="1" ht="15" customHeight="1" x14ac:dyDescent="0.35">
      <c r="A110" s="315"/>
      <c r="B110" s="304"/>
      <c r="C110" s="324"/>
      <c r="D110" s="304"/>
      <c r="E110" s="304"/>
      <c r="F110" s="304"/>
      <c r="G110" s="304"/>
      <c r="H110" s="315"/>
      <c r="I110" s="304"/>
      <c r="J110" s="324"/>
      <c r="K110" s="304"/>
      <c r="L110" s="304"/>
      <c r="M110" s="304"/>
      <c r="N110" s="304"/>
      <c r="O110" s="304"/>
    </row>
    <row r="111" spans="1:15" s="295" customFormat="1" ht="15" customHeight="1" x14ac:dyDescent="0.35">
      <c r="A111" s="315"/>
      <c r="B111" s="304"/>
      <c r="C111" s="324"/>
      <c r="D111" s="304"/>
      <c r="E111" s="304"/>
      <c r="F111" s="304"/>
      <c r="G111" s="304"/>
      <c r="H111" s="315"/>
      <c r="I111" s="304"/>
      <c r="J111" s="324"/>
      <c r="K111" s="304"/>
      <c r="L111" s="304"/>
      <c r="M111" s="304"/>
      <c r="N111" s="304"/>
      <c r="O111" s="304"/>
    </row>
    <row r="112" spans="1:15" s="295" customFormat="1" ht="15" customHeight="1" x14ac:dyDescent="0.35">
      <c r="A112" s="315"/>
      <c r="B112" s="304"/>
      <c r="C112" s="324"/>
      <c r="D112" s="304"/>
      <c r="E112" s="304"/>
      <c r="F112" s="304"/>
      <c r="G112" s="304"/>
      <c r="H112" s="315"/>
      <c r="I112" s="304"/>
      <c r="J112" s="324"/>
      <c r="K112" s="304"/>
      <c r="L112" s="304"/>
      <c r="M112" s="304"/>
      <c r="N112" s="304"/>
      <c r="O112" s="304"/>
    </row>
    <row r="113" spans="1:15" s="295" customFormat="1" ht="15" customHeight="1" x14ac:dyDescent="0.35">
      <c r="A113" s="315"/>
      <c r="B113" s="304"/>
      <c r="C113" s="324"/>
      <c r="D113" s="304"/>
      <c r="E113" s="304"/>
      <c r="F113" s="304"/>
      <c r="G113" s="304"/>
      <c r="H113" s="315"/>
      <c r="I113" s="304"/>
      <c r="J113" s="324"/>
      <c r="K113" s="304"/>
      <c r="L113" s="304"/>
      <c r="M113" s="304"/>
      <c r="N113" s="304"/>
      <c r="O113" s="304"/>
    </row>
    <row r="114" spans="1:15" s="295" customFormat="1" ht="15" customHeight="1" x14ac:dyDescent="0.35">
      <c r="A114" s="315"/>
      <c r="B114" s="304"/>
      <c r="C114" s="324"/>
      <c r="D114" s="304"/>
      <c r="E114" s="304"/>
      <c r="F114" s="304"/>
      <c r="G114" s="304"/>
      <c r="H114" s="315"/>
      <c r="I114" s="304"/>
      <c r="J114" s="324"/>
      <c r="K114" s="304"/>
      <c r="L114" s="304"/>
      <c r="M114" s="304"/>
      <c r="N114" s="304"/>
      <c r="O114" s="304"/>
    </row>
    <row r="115" spans="1:15" s="295" customFormat="1" ht="15" customHeight="1" x14ac:dyDescent="0.35">
      <c r="A115" s="315"/>
      <c r="B115" s="304"/>
      <c r="C115" s="304"/>
      <c r="D115" s="304"/>
      <c r="E115" s="304"/>
      <c r="F115" s="304"/>
      <c r="G115" s="304"/>
      <c r="H115" s="315"/>
      <c r="I115" s="304"/>
      <c r="J115" s="304"/>
      <c r="K115" s="304"/>
      <c r="L115" s="304"/>
      <c r="M115" s="304"/>
      <c r="N115" s="304"/>
      <c r="O115" s="304"/>
    </row>
    <row r="116" spans="1:15" s="295" customFormat="1" ht="39" customHeight="1" x14ac:dyDescent="0.3">
      <c r="A116" s="320"/>
      <c r="B116" s="321"/>
      <c r="C116" s="310"/>
      <c r="E116" s="310"/>
      <c r="F116" s="310"/>
      <c r="G116" s="323"/>
      <c r="H116" s="320"/>
      <c r="I116" s="321"/>
      <c r="J116" s="310"/>
      <c r="L116" s="310"/>
      <c r="M116" s="310"/>
      <c r="N116" s="322"/>
      <c r="O116" s="310"/>
    </row>
    <row r="117" spans="1:15" s="295" customFormat="1" ht="15" customHeight="1" x14ac:dyDescent="0.35">
      <c r="A117" s="315"/>
      <c r="B117" s="304"/>
      <c r="C117" s="324"/>
      <c r="D117" s="304"/>
      <c r="E117" s="304"/>
      <c r="F117" s="304"/>
      <c r="G117" s="304"/>
      <c r="H117" s="315"/>
      <c r="I117" s="304"/>
      <c r="J117" s="324"/>
      <c r="K117" s="304"/>
      <c r="L117" s="304"/>
      <c r="M117" s="304"/>
      <c r="N117" s="304"/>
      <c r="O117" s="304"/>
    </row>
    <row r="118" spans="1:15" s="295" customFormat="1" ht="24" customHeight="1" x14ac:dyDescent="0.3">
      <c r="A118" s="320"/>
      <c r="B118" s="321"/>
      <c r="C118" s="310"/>
      <c r="D118" s="310"/>
      <c r="E118" s="310"/>
      <c r="F118" s="310"/>
      <c r="G118" s="310"/>
      <c r="H118" s="320"/>
      <c r="I118" s="321"/>
      <c r="J118" s="310"/>
      <c r="K118" s="310"/>
      <c r="L118" s="310"/>
      <c r="M118" s="310"/>
      <c r="N118" s="310"/>
      <c r="O118" s="310"/>
    </row>
    <row r="119" spans="1:15" s="295" customFormat="1" ht="15" customHeight="1" x14ac:dyDescent="0.35">
      <c r="A119" s="315"/>
      <c r="B119" s="304"/>
      <c r="C119" s="324"/>
      <c r="D119" s="304"/>
      <c r="E119" s="304"/>
      <c r="F119" s="304"/>
      <c r="G119" s="304"/>
      <c r="H119" s="315"/>
      <c r="I119" s="304"/>
      <c r="J119" s="324"/>
      <c r="K119" s="304"/>
      <c r="L119" s="304"/>
      <c r="M119" s="304"/>
      <c r="N119" s="304"/>
      <c r="O119" s="304"/>
    </row>
    <row r="120" spans="1:15" s="295" customFormat="1" ht="15" customHeight="1" x14ac:dyDescent="0.35">
      <c r="A120" s="315"/>
      <c r="B120" s="304"/>
      <c r="C120" s="324"/>
      <c r="D120" s="304"/>
      <c r="E120" s="304"/>
      <c r="F120" s="304"/>
      <c r="G120" s="304"/>
      <c r="H120" s="315"/>
      <c r="I120" s="304"/>
      <c r="J120" s="324"/>
      <c r="K120" s="304"/>
      <c r="L120" s="304"/>
      <c r="M120" s="304"/>
      <c r="N120" s="304"/>
      <c r="O120" s="304"/>
    </row>
    <row r="121" spans="1:15" s="295" customFormat="1" ht="15" customHeight="1" x14ac:dyDescent="0.35">
      <c r="A121" s="315"/>
      <c r="B121" s="304"/>
      <c r="C121" s="324"/>
      <c r="D121" s="304"/>
      <c r="E121" s="304"/>
      <c r="F121" s="304"/>
      <c r="G121" s="304"/>
      <c r="H121" s="315"/>
      <c r="I121" s="304"/>
      <c r="J121" s="324"/>
      <c r="K121" s="304"/>
      <c r="L121" s="304"/>
      <c r="M121" s="304"/>
      <c r="N121" s="304"/>
      <c r="O121" s="304"/>
    </row>
    <row r="122" spans="1:15" s="295" customFormat="1" ht="15" customHeight="1" x14ac:dyDescent="0.35">
      <c r="A122" s="315"/>
      <c r="B122" s="304"/>
      <c r="C122" s="324"/>
      <c r="D122" s="304"/>
      <c r="E122" s="304"/>
      <c r="F122" s="304"/>
      <c r="G122" s="304"/>
      <c r="H122" s="315"/>
      <c r="I122" s="304"/>
      <c r="J122" s="324"/>
      <c r="K122" s="304"/>
      <c r="L122" s="304"/>
      <c r="M122" s="304"/>
      <c r="N122" s="304"/>
      <c r="O122" s="304"/>
    </row>
    <row r="123" spans="1:15" s="295" customFormat="1" ht="15" customHeight="1" x14ac:dyDescent="0.35">
      <c r="A123" s="315"/>
      <c r="B123" s="304"/>
      <c r="C123" s="324"/>
      <c r="D123" s="304"/>
      <c r="E123" s="304"/>
      <c r="F123" s="304"/>
      <c r="G123" s="304"/>
      <c r="H123" s="315"/>
      <c r="I123" s="304"/>
      <c r="J123" s="324"/>
      <c r="K123" s="304"/>
      <c r="L123" s="304"/>
      <c r="M123" s="304"/>
      <c r="N123" s="304"/>
      <c r="O123" s="304"/>
    </row>
    <row r="124" spans="1:15" s="295" customFormat="1" ht="15" customHeight="1" x14ac:dyDescent="0.35">
      <c r="A124" s="315"/>
      <c r="B124" s="304"/>
      <c r="C124" s="304"/>
      <c r="D124" s="304"/>
      <c r="E124" s="304"/>
      <c r="F124" s="304"/>
      <c r="G124" s="304"/>
      <c r="H124" s="315"/>
      <c r="I124" s="304"/>
      <c r="J124" s="304"/>
      <c r="K124" s="304"/>
      <c r="L124" s="304"/>
      <c r="M124" s="304"/>
      <c r="N124" s="304"/>
      <c r="O124" s="304"/>
    </row>
    <row r="125" spans="1:15" s="295" customFormat="1" ht="7.5" customHeight="1" x14ac:dyDescent="0.35">
      <c r="A125" s="315"/>
      <c r="B125" s="327"/>
      <c r="C125" s="328"/>
      <c r="D125" s="328"/>
      <c r="E125" s="328"/>
      <c r="F125" s="328"/>
      <c r="G125" s="328"/>
      <c r="H125" s="315"/>
      <c r="I125" s="327"/>
      <c r="J125" s="328"/>
      <c r="K125" s="328"/>
      <c r="L125" s="328"/>
      <c r="M125" s="328"/>
      <c r="N125" s="328"/>
      <c r="O125" s="328"/>
    </row>
    <row r="126" spans="1:15" s="295" customFormat="1" ht="42.75" customHeight="1" x14ac:dyDescent="0.3">
      <c r="A126" s="320"/>
      <c r="B126" s="321"/>
      <c r="C126" s="310"/>
      <c r="E126" s="310"/>
      <c r="F126" s="310"/>
      <c r="G126" s="323"/>
      <c r="H126" s="320"/>
      <c r="I126" s="321"/>
      <c r="J126" s="310"/>
      <c r="L126" s="310"/>
      <c r="M126" s="310"/>
      <c r="N126" s="322"/>
      <c r="O126" s="310"/>
    </row>
    <row r="127" spans="1:15" s="295" customFormat="1" ht="15" customHeight="1" x14ac:dyDescent="0.35">
      <c r="A127" s="315"/>
      <c r="B127" s="304"/>
      <c r="C127" s="324"/>
      <c r="D127" s="304"/>
      <c r="E127" s="304"/>
      <c r="F127" s="304"/>
      <c r="G127" s="304"/>
      <c r="H127" s="315"/>
      <c r="I127" s="304"/>
      <c r="J127" s="324"/>
      <c r="K127" s="304"/>
      <c r="L127" s="304"/>
      <c r="M127" s="304"/>
      <c r="N127" s="304"/>
      <c r="O127" s="304"/>
    </row>
    <row r="128" spans="1:15" s="295" customFormat="1" ht="19.5" customHeight="1" x14ac:dyDescent="0.3">
      <c r="A128" s="320"/>
      <c r="B128" s="321"/>
      <c r="C128" s="310"/>
      <c r="D128" s="310"/>
      <c r="E128" s="310"/>
      <c r="F128" s="310"/>
      <c r="G128" s="310"/>
      <c r="H128" s="320"/>
      <c r="I128" s="321"/>
      <c r="J128" s="310"/>
      <c r="K128" s="310"/>
      <c r="L128" s="310"/>
      <c r="M128" s="310"/>
      <c r="N128" s="310"/>
      <c r="O128" s="310"/>
    </row>
    <row r="129" spans="1:15" s="295" customFormat="1" ht="15" customHeight="1" x14ac:dyDescent="0.35">
      <c r="A129" s="315"/>
      <c r="B129" s="304"/>
      <c r="C129" s="324"/>
      <c r="D129" s="304"/>
      <c r="E129" s="304"/>
      <c r="F129" s="304"/>
      <c r="G129" s="304"/>
      <c r="H129" s="315"/>
      <c r="I129" s="304"/>
      <c r="J129" s="324"/>
      <c r="K129" s="304"/>
      <c r="L129" s="304"/>
      <c r="M129" s="304"/>
      <c r="N129" s="304"/>
      <c r="O129" s="304"/>
    </row>
    <row r="130" spans="1:15" s="295" customFormat="1" ht="15" customHeight="1" x14ac:dyDescent="0.35">
      <c r="A130" s="315"/>
      <c r="B130" s="304"/>
      <c r="C130" s="324"/>
      <c r="D130" s="304"/>
      <c r="E130" s="304"/>
      <c r="F130" s="304"/>
      <c r="G130" s="304"/>
      <c r="H130" s="315"/>
      <c r="I130" s="304"/>
      <c r="J130" s="324"/>
      <c r="K130" s="304"/>
      <c r="L130" s="304"/>
      <c r="M130" s="304"/>
      <c r="N130" s="304"/>
      <c r="O130" s="304"/>
    </row>
    <row r="131" spans="1:15" s="295" customFormat="1" ht="15" customHeight="1" x14ac:dyDescent="0.35">
      <c r="A131" s="315"/>
      <c r="B131" s="304"/>
      <c r="C131" s="324"/>
      <c r="D131" s="304"/>
      <c r="E131" s="304"/>
      <c r="F131" s="304"/>
      <c r="G131" s="304"/>
      <c r="H131" s="315"/>
      <c r="I131" s="304"/>
      <c r="J131" s="324"/>
      <c r="K131" s="304"/>
      <c r="L131" s="304"/>
      <c r="M131" s="304"/>
      <c r="N131" s="304"/>
      <c r="O131" s="304"/>
    </row>
    <row r="132" spans="1:15" s="295" customFormat="1" ht="15" customHeight="1" x14ac:dyDescent="0.35">
      <c r="A132" s="315"/>
      <c r="B132" s="304"/>
      <c r="C132" s="324"/>
      <c r="D132" s="304"/>
      <c r="E132" s="304"/>
      <c r="F132" s="304"/>
      <c r="G132" s="304"/>
      <c r="H132" s="315"/>
      <c r="I132" s="304"/>
      <c r="J132" s="324"/>
      <c r="K132" s="304"/>
      <c r="L132" s="304"/>
      <c r="M132" s="304"/>
      <c r="N132" s="304"/>
      <c r="O132" s="304"/>
    </row>
    <row r="133" spans="1:15" s="295" customFormat="1" ht="15" customHeight="1" x14ac:dyDescent="0.35">
      <c r="A133" s="315"/>
      <c r="B133" s="304"/>
      <c r="C133" s="324"/>
      <c r="D133" s="304"/>
      <c r="E133" s="304"/>
      <c r="F133" s="304"/>
      <c r="G133" s="304"/>
      <c r="H133" s="315"/>
      <c r="I133" s="304"/>
      <c r="J133" s="324"/>
      <c r="K133" s="304"/>
      <c r="L133" s="304"/>
      <c r="M133" s="304"/>
      <c r="N133" s="304"/>
      <c r="O133" s="304"/>
    </row>
    <row r="134" spans="1:15" s="295" customFormat="1" ht="15" customHeight="1" x14ac:dyDescent="0.35">
      <c r="A134" s="315"/>
      <c r="B134" s="304"/>
      <c r="C134" s="304"/>
      <c r="D134" s="304"/>
      <c r="E134" s="304"/>
      <c r="F134" s="304"/>
      <c r="G134" s="304"/>
      <c r="H134" s="315"/>
      <c r="I134" s="304"/>
      <c r="J134" s="304"/>
      <c r="K134" s="304"/>
      <c r="L134" s="304"/>
      <c r="M134" s="304"/>
      <c r="N134" s="304"/>
      <c r="O134" s="304"/>
    </row>
    <row r="135" spans="1:15" s="295" customFormat="1" ht="35.25" customHeight="1" x14ac:dyDescent="0.3">
      <c r="A135" s="320"/>
      <c r="B135" s="321"/>
      <c r="C135" s="310"/>
      <c r="E135" s="310"/>
      <c r="F135" s="310"/>
      <c r="G135" s="323"/>
      <c r="H135" s="320"/>
      <c r="I135" s="321"/>
      <c r="J135" s="310"/>
      <c r="L135" s="310"/>
      <c r="M135" s="310"/>
      <c r="N135" s="322"/>
      <c r="O135" s="310"/>
    </row>
    <row r="136" spans="1:15" s="295" customFormat="1" ht="26.25" customHeight="1" x14ac:dyDescent="0.35">
      <c r="A136" s="315"/>
      <c r="B136" s="304"/>
      <c r="C136" s="324"/>
      <c r="D136" s="304"/>
      <c r="E136" s="304"/>
      <c r="F136" s="304"/>
      <c r="G136" s="304"/>
      <c r="H136" s="315"/>
      <c r="I136" s="304"/>
      <c r="J136" s="324"/>
      <c r="K136" s="304"/>
      <c r="L136" s="304"/>
      <c r="M136" s="304"/>
      <c r="N136" s="304"/>
      <c r="O136" s="304"/>
    </row>
    <row r="137" spans="1:15" s="295" customFormat="1" ht="33.75" customHeight="1" x14ac:dyDescent="0.3">
      <c r="A137" s="320"/>
      <c r="B137" s="321"/>
      <c r="C137" s="310"/>
      <c r="D137" s="310"/>
      <c r="E137" s="310"/>
      <c r="F137" s="310"/>
      <c r="G137" s="310"/>
      <c r="H137" s="320"/>
      <c r="I137" s="321"/>
      <c r="J137" s="310"/>
      <c r="K137" s="310"/>
      <c r="L137" s="310"/>
      <c r="M137" s="310"/>
      <c r="N137" s="310"/>
      <c r="O137" s="310"/>
    </row>
    <row r="138" spans="1:15" s="295" customFormat="1" ht="15" customHeight="1" x14ac:dyDescent="0.35">
      <c r="A138" s="315"/>
      <c r="B138" s="304"/>
      <c r="C138" s="324"/>
      <c r="D138" s="304"/>
      <c r="E138" s="304"/>
      <c r="F138" s="304"/>
      <c r="G138" s="304"/>
      <c r="H138" s="315"/>
      <c r="I138" s="304"/>
      <c r="J138" s="324"/>
      <c r="K138" s="304"/>
      <c r="L138" s="304"/>
      <c r="M138" s="304"/>
      <c r="N138" s="304"/>
      <c r="O138" s="304"/>
    </row>
    <row r="139" spans="1:15" s="295" customFormat="1" ht="15" customHeight="1" x14ac:dyDescent="0.35">
      <c r="A139" s="315"/>
      <c r="B139" s="304"/>
      <c r="C139" s="324"/>
      <c r="D139" s="304"/>
      <c r="E139" s="304"/>
      <c r="F139" s="304"/>
      <c r="G139" s="304"/>
      <c r="H139" s="315"/>
      <c r="I139" s="304"/>
      <c r="J139" s="324"/>
      <c r="K139" s="304"/>
      <c r="L139" s="304"/>
      <c r="M139" s="304"/>
      <c r="N139" s="304"/>
      <c r="O139" s="304"/>
    </row>
    <row r="140" spans="1:15" s="295" customFormat="1" ht="15" customHeight="1" x14ac:dyDescent="0.35">
      <c r="A140" s="315"/>
      <c r="B140" s="304"/>
      <c r="C140" s="324"/>
      <c r="D140" s="304"/>
      <c r="E140" s="304"/>
      <c r="F140" s="304"/>
      <c r="G140" s="304"/>
      <c r="H140" s="315"/>
      <c r="I140" s="304"/>
      <c r="J140" s="324"/>
      <c r="K140" s="304"/>
      <c r="L140" s="304"/>
      <c r="M140" s="304"/>
      <c r="N140" s="304"/>
      <c r="O140" s="304"/>
    </row>
    <row r="141" spans="1:15" s="295" customFormat="1" ht="15" customHeight="1" x14ac:dyDescent="0.35">
      <c r="A141" s="315"/>
      <c r="B141" s="304"/>
      <c r="C141" s="324"/>
      <c r="D141" s="304"/>
      <c r="E141" s="304"/>
      <c r="F141" s="304"/>
      <c r="G141" s="304"/>
      <c r="H141" s="315"/>
      <c r="I141" s="304"/>
      <c r="J141" s="324"/>
      <c r="K141" s="304"/>
      <c r="L141" s="304"/>
      <c r="M141" s="304"/>
      <c r="N141" s="304"/>
      <c r="O141" s="304"/>
    </row>
    <row r="142" spans="1:15" s="295" customFormat="1" ht="15" customHeight="1" x14ac:dyDescent="0.35">
      <c r="A142" s="315"/>
      <c r="B142" s="304"/>
      <c r="C142" s="324"/>
      <c r="D142" s="304"/>
      <c r="E142" s="304"/>
      <c r="F142" s="304"/>
      <c r="G142" s="304"/>
      <c r="H142" s="315"/>
      <c r="I142" s="304"/>
      <c r="J142" s="324"/>
      <c r="K142" s="304"/>
      <c r="L142" s="304"/>
      <c r="M142" s="304"/>
      <c r="N142" s="304"/>
      <c r="O142" s="304"/>
    </row>
    <row r="143" spans="1:15" s="295" customFormat="1" ht="15" customHeight="1" x14ac:dyDescent="0.35">
      <c r="A143" s="315"/>
      <c r="B143" s="304"/>
      <c r="C143" s="304"/>
      <c r="D143" s="304"/>
      <c r="E143" s="304"/>
      <c r="F143" s="304"/>
      <c r="G143" s="304"/>
      <c r="H143" s="315"/>
      <c r="I143" s="304"/>
      <c r="J143" s="304"/>
      <c r="K143" s="304"/>
      <c r="L143" s="304"/>
      <c r="M143" s="304"/>
      <c r="N143" s="304"/>
      <c r="O143" s="304"/>
    </row>
    <row r="144" spans="1:15" s="295" customFormat="1" ht="28.5" customHeight="1" x14ac:dyDescent="0.3">
      <c r="A144" s="320"/>
      <c r="B144" s="321"/>
      <c r="C144" s="310"/>
      <c r="E144" s="310"/>
      <c r="F144" s="310"/>
      <c r="G144" s="323"/>
      <c r="H144" s="320"/>
      <c r="I144" s="321"/>
      <c r="J144" s="310"/>
      <c r="L144" s="310"/>
      <c r="M144" s="310"/>
      <c r="N144" s="322"/>
      <c r="O144" s="310"/>
    </row>
    <row r="145" spans="1:15" s="295" customFormat="1" ht="27" customHeight="1" x14ac:dyDescent="0.35">
      <c r="A145" s="315"/>
      <c r="B145" s="304"/>
      <c r="C145" s="324"/>
      <c r="D145" s="304"/>
      <c r="E145" s="304"/>
      <c r="F145" s="304"/>
      <c r="G145" s="304"/>
      <c r="H145" s="315"/>
      <c r="I145" s="304"/>
      <c r="J145" s="324"/>
      <c r="K145" s="304"/>
      <c r="L145" s="304"/>
      <c r="M145" s="304"/>
      <c r="N145" s="304"/>
      <c r="O145" s="304"/>
    </row>
    <row r="146" spans="1:15" s="295" customFormat="1" ht="28.5" customHeight="1" x14ac:dyDescent="0.3">
      <c r="A146" s="320"/>
      <c r="B146" s="321"/>
      <c r="C146" s="310"/>
      <c r="D146" s="310"/>
      <c r="E146" s="310"/>
      <c r="F146" s="310"/>
      <c r="G146" s="310"/>
      <c r="H146" s="320"/>
      <c r="I146" s="321"/>
      <c r="J146" s="310"/>
      <c r="K146" s="310"/>
      <c r="L146" s="310"/>
      <c r="M146" s="310"/>
      <c r="N146" s="310"/>
      <c r="O146" s="310"/>
    </row>
    <row r="147" spans="1:15" s="295" customFormat="1" ht="15" customHeight="1" x14ac:dyDescent="0.35">
      <c r="A147" s="315"/>
      <c r="B147" s="304"/>
      <c r="C147" s="324"/>
      <c r="D147" s="304"/>
      <c r="E147" s="304"/>
      <c r="F147" s="304"/>
      <c r="G147" s="304"/>
      <c r="H147" s="315"/>
      <c r="I147" s="304"/>
      <c r="J147" s="324"/>
      <c r="K147" s="304"/>
      <c r="L147" s="304"/>
      <c r="M147" s="304"/>
      <c r="N147" s="304"/>
      <c r="O147" s="304"/>
    </row>
    <row r="148" spans="1:15" s="295" customFormat="1" ht="15" customHeight="1" x14ac:dyDescent="0.35">
      <c r="A148" s="315"/>
      <c r="B148" s="304"/>
      <c r="C148" s="324"/>
      <c r="D148" s="304"/>
      <c r="E148" s="304"/>
      <c r="F148" s="304"/>
      <c r="G148" s="304"/>
      <c r="H148" s="315"/>
      <c r="I148" s="304"/>
      <c r="J148" s="324"/>
      <c r="K148" s="304"/>
      <c r="L148" s="304"/>
      <c r="M148" s="304"/>
      <c r="N148" s="304"/>
      <c r="O148" s="304"/>
    </row>
    <row r="149" spans="1:15" s="295" customFormat="1" ht="15" customHeight="1" x14ac:dyDescent="0.35">
      <c r="A149" s="315"/>
      <c r="B149" s="304"/>
      <c r="C149" s="324"/>
      <c r="D149" s="304"/>
      <c r="E149" s="304"/>
      <c r="F149" s="304"/>
      <c r="G149" s="304"/>
      <c r="H149" s="315"/>
      <c r="I149" s="304"/>
      <c r="J149" s="324"/>
      <c r="K149" s="304"/>
      <c r="L149" s="304"/>
      <c r="M149" s="304"/>
      <c r="N149" s="304"/>
      <c r="O149" s="304"/>
    </row>
    <row r="150" spans="1:15" s="295" customFormat="1" ht="15" customHeight="1" x14ac:dyDescent="0.35">
      <c r="A150" s="315"/>
      <c r="B150" s="304"/>
      <c r="C150" s="324"/>
      <c r="D150" s="304"/>
      <c r="E150" s="304"/>
      <c r="F150" s="304"/>
      <c r="G150" s="304"/>
      <c r="H150" s="315"/>
      <c r="I150" s="304"/>
      <c r="J150" s="324"/>
      <c r="K150" s="304"/>
      <c r="L150" s="304"/>
      <c r="M150" s="304"/>
      <c r="N150" s="304"/>
      <c r="O150" s="304"/>
    </row>
    <row r="151" spans="1:15" s="295" customFormat="1" ht="15" customHeight="1" x14ac:dyDescent="0.35">
      <c r="A151" s="315"/>
      <c r="B151" s="304"/>
      <c r="C151" s="324"/>
      <c r="D151" s="304"/>
      <c r="E151" s="304"/>
      <c r="F151" s="304"/>
      <c r="G151" s="304"/>
      <c r="H151" s="315"/>
      <c r="I151" s="304"/>
      <c r="J151" s="324"/>
      <c r="K151" s="304"/>
      <c r="L151" s="304"/>
      <c r="M151" s="304"/>
      <c r="N151" s="304"/>
      <c r="O151" s="304"/>
    </row>
    <row r="152" spans="1:15" s="295" customFormat="1" ht="15" customHeight="1" x14ac:dyDescent="0.35">
      <c r="A152" s="315"/>
      <c r="B152" s="304"/>
      <c r="C152" s="304"/>
      <c r="D152" s="304"/>
      <c r="E152" s="304"/>
      <c r="F152" s="304"/>
      <c r="G152" s="304"/>
      <c r="H152" s="315"/>
      <c r="I152" s="304"/>
      <c r="J152" s="304"/>
      <c r="K152" s="304"/>
      <c r="L152" s="304"/>
      <c r="M152" s="304"/>
      <c r="N152" s="304"/>
      <c r="O152" s="304"/>
    </row>
    <row r="153" spans="1:15" s="295" customFormat="1" ht="27" customHeight="1" x14ac:dyDescent="0.3">
      <c r="A153" s="320"/>
      <c r="B153" s="321"/>
      <c r="C153" s="310"/>
      <c r="E153" s="310"/>
      <c r="F153" s="310"/>
      <c r="G153" s="323"/>
      <c r="H153" s="320"/>
      <c r="I153" s="321"/>
      <c r="J153" s="310"/>
      <c r="L153" s="310"/>
      <c r="M153" s="310"/>
      <c r="N153" s="322"/>
      <c r="O153" s="310"/>
    </row>
    <row r="154" spans="1:15" s="295" customFormat="1" ht="15" customHeight="1" x14ac:dyDescent="0.35">
      <c r="A154" s="315"/>
      <c r="B154" s="304"/>
      <c r="C154" s="324"/>
      <c r="D154" s="304"/>
      <c r="E154" s="304"/>
      <c r="F154" s="304"/>
      <c r="G154" s="304"/>
      <c r="H154" s="315"/>
      <c r="I154" s="304"/>
      <c r="J154" s="324"/>
      <c r="K154" s="304"/>
      <c r="L154" s="304"/>
      <c r="M154" s="304"/>
      <c r="N154" s="304"/>
      <c r="O154" s="304"/>
    </row>
    <row r="155" spans="1:15" s="295" customFormat="1" ht="15" customHeight="1" x14ac:dyDescent="0.35">
      <c r="A155" s="329"/>
      <c r="B155" s="1"/>
      <c r="C155" s="1"/>
      <c r="D155" s="1"/>
      <c r="E155" s="1"/>
      <c r="F155" s="1"/>
      <c r="G155" s="1"/>
      <c r="H155" s="330"/>
      <c r="I155" s="331"/>
      <c r="J155" s="331"/>
      <c r="K155" s="331"/>
      <c r="L155" s="331"/>
      <c r="M155" s="331"/>
      <c r="N155" s="331"/>
      <c r="O155" s="331"/>
    </row>
    <row r="156" spans="1:15" s="295" customFormat="1" ht="15" customHeight="1" x14ac:dyDescent="0.35">
      <c r="A156" s="329"/>
      <c r="B156" s="1"/>
      <c r="C156" s="1"/>
      <c r="D156" s="1"/>
      <c r="E156" s="1"/>
      <c r="F156" s="1"/>
      <c r="G156" s="1"/>
      <c r="H156" s="330"/>
      <c r="I156" s="331"/>
      <c r="J156" s="331"/>
      <c r="K156" s="331"/>
      <c r="L156" s="331"/>
      <c r="M156" s="331"/>
      <c r="N156" s="331"/>
      <c r="O156" s="331"/>
    </row>
    <row r="157" spans="1:15" s="295" customFormat="1" ht="15" customHeight="1" x14ac:dyDescent="0.35">
      <c r="A157" s="329"/>
      <c r="B157" s="1"/>
      <c r="C157" s="1"/>
      <c r="D157" s="1"/>
      <c r="E157" s="1"/>
      <c r="F157" s="1"/>
      <c r="G157" s="1"/>
      <c r="H157" s="330"/>
      <c r="I157" s="331"/>
      <c r="J157" s="331"/>
      <c r="K157" s="331"/>
      <c r="L157" s="331"/>
      <c r="M157" s="331"/>
      <c r="N157" s="331"/>
      <c r="O157" s="331"/>
    </row>
    <row r="158" spans="1:15" s="295" customFormat="1" ht="15" customHeight="1" x14ac:dyDescent="0.35">
      <c r="A158" s="329"/>
      <c r="B158" s="1"/>
      <c r="C158" s="1"/>
      <c r="D158" s="1"/>
      <c r="E158" s="1"/>
      <c r="F158" s="1"/>
      <c r="G158" s="1"/>
      <c r="H158" s="330"/>
      <c r="I158" s="331"/>
      <c r="J158" s="331"/>
      <c r="K158" s="331"/>
      <c r="L158" s="331"/>
      <c r="M158" s="331"/>
      <c r="N158" s="331"/>
      <c r="O158" s="331"/>
    </row>
    <row r="159" spans="1:15" s="295" customFormat="1" ht="15" customHeight="1" x14ac:dyDescent="0.35">
      <c r="A159" s="329"/>
      <c r="B159" s="1"/>
      <c r="C159" s="1"/>
      <c r="D159" s="1"/>
      <c r="E159" s="1"/>
      <c r="F159" s="1"/>
      <c r="G159" s="1"/>
      <c r="H159" s="330"/>
      <c r="I159" s="331"/>
      <c r="J159" s="331"/>
      <c r="K159" s="331"/>
      <c r="L159" s="331"/>
      <c r="M159" s="331"/>
      <c r="N159" s="331"/>
      <c r="O159" s="331"/>
    </row>
    <row r="160" spans="1:15" s="295" customFormat="1" ht="15" customHeight="1" x14ac:dyDescent="0.35">
      <c r="A160" s="329"/>
      <c r="B160" s="1"/>
      <c r="C160" s="1"/>
      <c r="D160" s="1"/>
      <c r="E160" s="1"/>
      <c r="F160" s="1"/>
      <c r="G160" s="1"/>
      <c r="H160" s="330"/>
      <c r="I160" s="331"/>
      <c r="J160" s="331"/>
      <c r="K160" s="331"/>
      <c r="L160" s="331"/>
      <c r="M160" s="331"/>
      <c r="N160" s="331"/>
      <c r="O160" s="331"/>
    </row>
    <row r="161" spans="1:16" s="295" customFormat="1" ht="15" customHeight="1" x14ac:dyDescent="0.35">
      <c r="A161" s="329"/>
      <c r="B161" s="1"/>
      <c r="C161" s="1"/>
      <c r="D161" s="1"/>
      <c r="E161" s="1"/>
      <c r="F161" s="1"/>
      <c r="G161" s="1"/>
      <c r="H161" s="330"/>
      <c r="I161" s="331"/>
      <c r="J161" s="331"/>
      <c r="K161" s="331"/>
      <c r="L161" s="331"/>
      <c r="M161" s="331"/>
      <c r="N161" s="331"/>
      <c r="O161" s="331"/>
    </row>
    <row r="162" spans="1:16" s="295" customFormat="1" ht="15" customHeight="1" x14ac:dyDescent="0.35">
      <c r="A162" s="329"/>
      <c r="B162" s="1"/>
      <c r="C162" s="1"/>
      <c r="D162" s="1"/>
      <c r="E162" s="1"/>
      <c r="F162" s="1"/>
      <c r="G162" s="1"/>
      <c r="H162" s="330"/>
      <c r="I162" s="331"/>
      <c r="J162" s="331"/>
      <c r="K162" s="331"/>
      <c r="L162" s="331"/>
      <c r="M162" s="331"/>
      <c r="N162" s="331"/>
      <c r="O162" s="331"/>
    </row>
    <row r="163" spans="1:16" s="295" customFormat="1" ht="15" customHeight="1" x14ac:dyDescent="0.35">
      <c r="A163" s="329"/>
      <c r="B163" s="1"/>
      <c r="C163" s="1"/>
      <c r="D163" s="1"/>
      <c r="E163" s="1"/>
      <c r="F163" s="1"/>
      <c r="G163" s="1"/>
      <c r="H163" s="330"/>
      <c r="I163" s="331"/>
      <c r="J163" s="331"/>
      <c r="K163" s="331"/>
      <c r="L163" s="331"/>
      <c r="M163" s="331"/>
      <c r="N163" s="331"/>
      <c r="O163" s="331"/>
    </row>
    <row r="164" spans="1:16" s="295" customFormat="1" ht="15" customHeight="1" x14ac:dyDescent="0.35">
      <c r="A164" s="329"/>
      <c r="B164" s="1"/>
      <c r="C164" s="1"/>
      <c r="D164" s="1"/>
      <c r="E164" s="1"/>
      <c r="F164" s="1"/>
      <c r="G164" s="1"/>
      <c r="H164" s="330"/>
      <c r="I164" s="331"/>
      <c r="J164" s="331"/>
      <c r="K164" s="331"/>
      <c r="L164" s="331"/>
      <c r="M164" s="331"/>
      <c r="N164" s="331"/>
      <c r="O164" s="331"/>
    </row>
    <row r="165" spans="1:16" s="295" customFormat="1" ht="15" customHeight="1" x14ac:dyDescent="0.35">
      <c r="A165" s="329"/>
      <c r="B165" s="1"/>
      <c r="C165" s="1"/>
      <c r="D165" s="1"/>
      <c r="E165" s="1"/>
      <c r="F165" s="1"/>
      <c r="G165" s="1"/>
      <c r="H165" s="330"/>
      <c r="I165" s="331"/>
      <c r="J165" s="331"/>
      <c r="K165" s="331"/>
      <c r="L165" s="331"/>
      <c r="M165" s="331"/>
      <c r="N165" s="331"/>
      <c r="O165" s="331"/>
    </row>
    <row r="166" spans="1:16" s="295" customFormat="1" ht="15" customHeight="1" x14ac:dyDescent="0.35">
      <c r="A166" s="329"/>
      <c r="B166" s="1"/>
      <c r="C166" s="1"/>
      <c r="D166" s="1"/>
      <c r="E166" s="1"/>
      <c r="F166" s="1"/>
      <c r="G166" s="1"/>
      <c r="H166" s="330"/>
      <c r="I166" s="331"/>
      <c r="J166" s="331"/>
      <c r="K166" s="331"/>
      <c r="L166" s="331"/>
      <c r="M166" s="331"/>
      <c r="N166" s="331"/>
      <c r="O166" s="331"/>
    </row>
    <row r="167" spans="1:16" s="295" customFormat="1" ht="15" customHeight="1" x14ac:dyDescent="0.35">
      <c r="A167" s="329"/>
      <c r="B167" s="1"/>
      <c r="C167" s="1"/>
      <c r="D167" s="1"/>
      <c r="E167" s="1"/>
      <c r="F167" s="1"/>
      <c r="G167" s="1"/>
      <c r="H167" s="330"/>
      <c r="I167" s="331"/>
      <c r="J167" s="331"/>
      <c r="K167" s="331"/>
      <c r="L167" s="331"/>
      <c r="M167" s="331"/>
      <c r="N167" s="331"/>
      <c r="O167" s="331"/>
    </row>
    <row r="168" spans="1:16" s="295" customFormat="1" ht="15" customHeight="1" x14ac:dyDescent="0.35">
      <c r="A168" s="329"/>
      <c r="B168" s="1"/>
      <c r="C168" s="1"/>
      <c r="D168" s="1"/>
      <c r="E168" s="1"/>
      <c r="F168" s="1"/>
      <c r="G168" s="1"/>
      <c r="H168" s="330"/>
      <c r="I168" s="331"/>
      <c r="J168" s="331"/>
      <c r="K168" s="331"/>
      <c r="L168" s="331"/>
      <c r="M168" s="331"/>
      <c r="N168" s="331"/>
      <c r="O168" s="331"/>
    </row>
    <row r="169" spans="1:16" s="295" customFormat="1" ht="15" customHeight="1" x14ac:dyDescent="0.35">
      <c r="A169" s="329"/>
      <c r="B169" s="1"/>
      <c r="C169" s="1"/>
      <c r="D169" s="1"/>
      <c r="E169" s="1"/>
      <c r="F169" s="1"/>
      <c r="G169" s="1"/>
      <c r="H169" s="330"/>
      <c r="I169" s="331"/>
      <c r="J169" s="331"/>
      <c r="K169" s="331"/>
      <c r="L169" s="331"/>
      <c r="M169" s="331"/>
      <c r="N169" s="331"/>
      <c r="O169" s="331"/>
    </row>
    <row r="170" spans="1:16" s="329" customFormat="1" ht="15" customHeight="1" x14ac:dyDescent="0.35">
      <c r="B170" s="1"/>
      <c r="C170" s="1"/>
      <c r="D170" s="1"/>
      <c r="E170" s="1"/>
      <c r="F170" s="1"/>
      <c r="G170" s="1"/>
      <c r="H170" s="330"/>
      <c r="I170" s="331"/>
      <c r="J170" s="331"/>
      <c r="K170" s="331"/>
      <c r="L170" s="331"/>
      <c r="M170" s="331"/>
      <c r="N170" s="331"/>
      <c r="O170" s="331"/>
      <c r="P170" s="295"/>
    </row>
    <row r="171" spans="1:16" s="329" customFormat="1" ht="15" customHeight="1" x14ac:dyDescent="0.35">
      <c r="B171" s="1"/>
      <c r="C171" s="1"/>
      <c r="D171" s="1"/>
      <c r="E171" s="1"/>
      <c r="F171" s="1"/>
      <c r="G171" s="1"/>
      <c r="H171" s="330"/>
      <c r="I171" s="331"/>
      <c r="J171" s="331"/>
      <c r="K171" s="331"/>
      <c r="L171" s="331"/>
      <c r="M171" s="331"/>
      <c r="N171" s="331"/>
      <c r="O171" s="331"/>
      <c r="P171" s="295"/>
    </row>
    <row r="172" spans="1:16" s="329" customFormat="1" ht="15" customHeight="1" x14ac:dyDescent="0.35">
      <c r="B172" s="1"/>
      <c r="C172" s="1"/>
      <c r="D172" s="1"/>
      <c r="E172" s="1"/>
      <c r="F172" s="1"/>
      <c r="G172" s="1"/>
      <c r="H172" s="330"/>
      <c r="I172" s="331"/>
      <c r="J172" s="331"/>
      <c r="K172" s="331"/>
      <c r="L172" s="331"/>
      <c r="M172" s="331"/>
      <c r="N172" s="331"/>
      <c r="O172" s="331"/>
      <c r="P172" s="295"/>
    </row>
  </sheetData>
  <mergeCells count="6">
    <mergeCell ref="A1:G1"/>
    <mergeCell ref="H1:O1"/>
    <mergeCell ref="A2:G2"/>
    <mergeCell ref="H2:O2"/>
    <mergeCell ref="A91:G91"/>
    <mergeCell ref="H91:O9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7" pageOrder="overThenDown" orientation="portrait" r:id="rId1"/>
  <headerFooter alignWithMargins="0"/>
  <rowBreaks count="2" manualBreakCount="2">
    <brk id="76" max="6" man="1"/>
    <brk id="89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N327"/>
  <sheetViews>
    <sheetView showGridLines="0" view="pageBreakPreview" zoomScale="75" zoomScaleNormal="50" zoomScaleSheetLayoutView="75" workbookViewId="0"/>
  </sheetViews>
  <sheetFormatPr defaultColWidth="20.453125" defaultRowHeight="13.5" x14ac:dyDescent="0.3"/>
  <cols>
    <col min="1" max="1" width="26.1796875" style="2" customWidth="1"/>
    <col min="2" max="6" width="21.54296875" style="2" customWidth="1"/>
    <col min="7" max="7" width="6.81640625" style="2" customWidth="1"/>
    <col min="8" max="8" width="26.26953125" style="2" customWidth="1"/>
    <col min="9" max="13" width="21.7265625" style="2" customWidth="1"/>
    <col min="14" max="16384" width="20.453125" style="2"/>
  </cols>
  <sheetData>
    <row r="1" spans="1:13" x14ac:dyDescent="0.3">
      <c r="A1" s="3" t="s">
        <v>71</v>
      </c>
      <c r="B1" s="366" t="s">
        <v>0</v>
      </c>
      <c r="C1" s="366"/>
      <c r="D1" s="366"/>
      <c r="E1" s="366"/>
      <c r="F1" s="366"/>
      <c r="H1" s="366" t="s">
        <v>0</v>
      </c>
      <c r="I1" s="366"/>
      <c r="J1" s="366"/>
      <c r="K1" s="366"/>
      <c r="L1" s="366"/>
      <c r="M1" s="366"/>
    </row>
    <row r="2" spans="1:13" ht="15.65" customHeight="1" x14ac:dyDescent="0.3">
      <c r="A2" s="3"/>
      <c r="B2" s="383"/>
      <c r="C2" s="383"/>
      <c r="D2" s="383"/>
      <c r="E2" s="383"/>
      <c r="F2" s="383"/>
      <c r="H2" s="383"/>
      <c r="I2" s="383"/>
      <c r="J2" s="383"/>
      <c r="K2" s="383"/>
      <c r="L2" s="383"/>
      <c r="M2" s="383"/>
    </row>
    <row r="4" spans="1:13" x14ac:dyDescent="0.3">
      <c r="A4" s="351" t="s">
        <v>4</v>
      </c>
      <c r="B4" s="351"/>
      <c r="C4" s="351"/>
      <c r="D4" s="351"/>
      <c r="E4" s="351"/>
      <c r="F4" s="351"/>
      <c r="H4" s="384" t="s">
        <v>112</v>
      </c>
      <c r="I4" s="384"/>
      <c r="J4" s="384"/>
      <c r="K4" s="384"/>
      <c r="L4" s="384"/>
      <c r="M4" s="384"/>
    </row>
    <row r="6" spans="1:13" ht="15.75" customHeight="1" x14ac:dyDescent="0.3">
      <c r="A6" s="339" t="str">
        <f>+GEST_tot!$A$5</f>
        <v>Rilevazione al 02/10/2022</v>
      </c>
      <c r="B6" s="339"/>
      <c r="C6" s="339"/>
      <c r="D6" s="339"/>
      <c r="E6" s="339"/>
      <c r="F6" s="339"/>
      <c r="H6" s="339" t="str">
        <f>+GEST_tot!$A$5</f>
        <v>Rilevazione al 02/10/2022</v>
      </c>
      <c r="I6" s="339"/>
      <c r="J6" s="339"/>
      <c r="K6" s="339"/>
      <c r="L6" s="339"/>
      <c r="M6" s="339"/>
    </row>
    <row r="8" spans="1:13" x14ac:dyDescent="0.3">
      <c r="H8" s="366" t="str">
        <f>+B25</f>
        <v>Decorrenti gennaio - settembre 2022</v>
      </c>
      <c r="I8" s="366"/>
      <c r="J8" s="366"/>
      <c r="K8" s="366"/>
      <c r="L8" s="366"/>
      <c r="M8" s="366"/>
    </row>
    <row r="9" spans="1:13" s="50" customFormat="1" ht="15" customHeight="1" x14ac:dyDescent="0.3">
      <c r="A9" s="169"/>
      <c r="B9" s="170"/>
      <c r="C9" s="171"/>
      <c r="D9" s="171"/>
      <c r="E9" s="171"/>
      <c r="F9" s="170"/>
    </row>
    <row r="10" spans="1:13" s="176" customFormat="1" x14ac:dyDescent="0.3">
      <c r="A10" s="172" t="s">
        <v>32</v>
      </c>
      <c r="B10" s="173" t="s">
        <v>30</v>
      </c>
      <c r="C10" s="174" t="s">
        <v>131</v>
      </c>
      <c r="D10" s="173" t="s">
        <v>11</v>
      </c>
      <c r="E10" s="173" t="s">
        <v>12</v>
      </c>
      <c r="F10" s="175" t="s">
        <v>13</v>
      </c>
    </row>
    <row r="11" spans="1:13" x14ac:dyDescent="0.3">
      <c r="A11" s="177"/>
      <c r="B11" s="178"/>
      <c r="C11" s="179"/>
      <c r="D11" s="179"/>
      <c r="E11" s="179"/>
      <c r="F11" s="180"/>
      <c r="I11" s="181"/>
      <c r="J11" s="181"/>
      <c r="K11" s="181"/>
      <c r="L11" s="181"/>
      <c r="M11" s="181"/>
    </row>
    <row r="12" spans="1:13" ht="15" customHeight="1" x14ac:dyDescent="0.3">
      <c r="A12" s="182"/>
      <c r="B12" s="132"/>
      <c r="C12" s="183"/>
      <c r="D12" s="132"/>
      <c r="E12" s="132"/>
      <c r="F12" s="184"/>
      <c r="J12" s="185"/>
      <c r="K12" s="185"/>
      <c r="L12" s="185"/>
    </row>
    <row r="13" spans="1:13" x14ac:dyDescent="0.3">
      <c r="A13" s="186"/>
      <c r="B13" s="377" t="str">
        <f>+FPLD_tot!B13</f>
        <v>Decorrenti ANNO 2021</v>
      </c>
      <c r="C13" s="377"/>
      <c r="D13" s="377"/>
      <c r="E13" s="377"/>
      <c r="F13" s="378"/>
    </row>
    <row r="14" spans="1:13" ht="15.75" customHeight="1" x14ac:dyDescent="0.3">
      <c r="A14" s="187" t="s">
        <v>28</v>
      </c>
      <c r="B14" s="188">
        <v>15832</v>
      </c>
      <c r="C14" s="188">
        <v>26897</v>
      </c>
      <c r="D14" s="188">
        <v>4602</v>
      </c>
      <c r="E14" s="188">
        <v>3172</v>
      </c>
      <c r="F14" s="189">
        <v>50503</v>
      </c>
    </row>
    <row r="15" spans="1:13" ht="15" customHeight="1" x14ac:dyDescent="0.3">
      <c r="A15" s="187" t="s">
        <v>29</v>
      </c>
      <c r="B15" s="188">
        <v>8239</v>
      </c>
      <c r="C15" s="188">
        <v>6395</v>
      </c>
      <c r="D15" s="188">
        <v>1153</v>
      </c>
      <c r="E15" s="188">
        <v>28493</v>
      </c>
      <c r="F15" s="189">
        <v>44280</v>
      </c>
    </row>
    <row r="16" spans="1:13" s="50" customFormat="1" x14ac:dyDescent="0.3">
      <c r="A16" s="190"/>
      <c r="B16" s="191"/>
      <c r="C16" s="191"/>
      <c r="D16" s="191"/>
      <c r="E16" s="191"/>
      <c r="F16" s="192"/>
    </row>
    <row r="17" spans="1:13" x14ac:dyDescent="0.3">
      <c r="A17" s="193" t="s">
        <v>13</v>
      </c>
      <c r="B17" s="194">
        <v>24071</v>
      </c>
      <c r="C17" s="195">
        <v>33292</v>
      </c>
      <c r="D17" s="195">
        <v>5755</v>
      </c>
      <c r="E17" s="195">
        <v>31665</v>
      </c>
      <c r="F17" s="196">
        <v>94783</v>
      </c>
      <c r="H17" s="197"/>
    </row>
    <row r="18" spans="1:13" x14ac:dyDescent="0.3">
      <c r="A18" s="153"/>
      <c r="B18" s="138"/>
      <c r="C18" s="138"/>
      <c r="D18" s="198"/>
      <c r="E18" s="138"/>
      <c r="F18" s="199"/>
    </row>
    <row r="19" spans="1:13" x14ac:dyDescent="0.3">
      <c r="A19" s="186"/>
      <c r="B19" s="200"/>
      <c r="C19" s="201" t="s">
        <v>122</v>
      </c>
      <c r="D19" s="200" t="str">
        <f>+FPLD_tot!$D$19</f>
        <v>Decorrenti gennaio - settembre 2021</v>
      </c>
      <c r="E19" s="200"/>
      <c r="F19" s="202"/>
      <c r="H19" s="168"/>
    </row>
    <row r="20" spans="1:13" x14ac:dyDescent="0.3">
      <c r="A20" s="187" t="s">
        <v>28</v>
      </c>
      <c r="B20" s="188">
        <v>11914</v>
      </c>
      <c r="C20" s="188">
        <v>20230</v>
      </c>
      <c r="D20" s="188">
        <v>3445</v>
      </c>
      <c r="E20" s="188">
        <v>2404</v>
      </c>
      <c r="F20" s="189">
        <v>37993</v>
      </c>
    </row>
    <row r="21" spans="1:13" x14ac:dyDescent="0.3">
      <c r="A21" s="187" t="s">
        <v>29</v>
      </c>
      <c r="B21" s="188">
        <v>6249</v>
      </c>
      <c r="C21" s="188">
        <v>4796</v>
      </c>
      <c r="D21" s="188">
        <v>852</v>
      </c>
      <c r="E21" s="188">
        <v>22147</v>
      </c>
      <c r="F21" s="189">
        <v>34044</v>
      </c>
    </row>
    <row r="22" spans="1:13" ht="15" customHeight="1" x14ac:dyDescent="0.3">
      <c r="A22" s="190"/>
      <c r="B22" s="191"/>
      <c r="C22" s="191"/>
      <c r="D22" s="191"/>
      <c r="E22" s="191"/>
      <c r="F22" s="192"/>
      <c r="H22" s="366" t="str">
        <f>+D19</f>
        <v>Decorrenti gennaio - settembre 2021</v>
      </c>
      <c r="I22" s="366"/>
      <c r="J22" s="366"/>
      <c r="K22" s="366"/>
      <c r="L22" s="366"/>
      <c r="M22" s="366"/>
    </row>
    <row r="23" spans="1:13" x14ac:dyDescent="0.3">
      <c r="A23" s="193" t="s">
        <v>13</v>
      </c>
      <c r="B23" s="194">
        <v>18163</v>
      </c>
      <c r="C23" s="195">
        <v>25026</v>
      </c>
      <c r="D23" s="195">
        <v>4297</v>
      </c>
      <c r="E23" s="195">
        <v>24551</v>
      </c>
      <c r="F23" s="196">
        <v>72037</v>
      </c>
    </row>
    <row r="24" spans="1:13" x14ac:dyDescent="0.3">
      <c r="A24" s="203"/>
      <c r="B24" s="204"/>
      <c r="C24" s="204"/>
      <c r="D24" s="204"/>
      <c r="E24" s="204"/>
      <c r="F24" s="205"/>
      <c r="I24" s="197"/>
      <c r="J24" s="197"/>
      <c r="K24" s="197"/>
      <c r="L24" s="197"/>
      <c r="M24" s="197"/>
    </row>
    <row r="25" spans="1:13" x14ac:dyDescent="0.3">
      <c r="A25" s="186"/>
      <c r="B25" s="377" t="str">
        <f>+FPLD_tot!$B$25</f>
        <v>Decorrenti gennaio - settembre 2022</v>
      </c>
      <c r="C25" s="377"/>
      <c r="D25" s="377"/>
      <c r="E25" s="377"/>
      <c r="F25" s="378"/>
      <c r="I25" s="206"/>
      <c r="J25" s="185"/>
      <c r="K25" s="185"/>
      <c r="L25" s="185"/>
    </row>
    <row r="26" spans="1:13" x14ac:dyDescent="0.3">
      <c r="A26" s="187" t="s">
        <v>28</v>
      </c>
      <c r="B26" s="188">
        <v>10787</v>
      </c>
      <c r="C26" s="188">
        <v>17547</v>
      </c>
      <c r="D26" s="188">
        <v>2870</v>
      </c>
      <c r="E26" s="188">
        <v>2109</v>
      </c>
      <c r="F26" s="189">
        <v>33313</v>
      </c>
      <c r="I26" s="206"/>
      <c r="J26" s="185"/>
      <c r="K26" s="185"/>
      <c r="L26" s="185"/>
    </row>
    <row r="27" spans="1:13" x14ac:dyDescent="0.3">
      <c r="A27" s="187" t="s">
        <v>29</v>
      </c>
      <c r="B27" s="188">
        <v>5647</v>
      </c>
      <c r="C27" s="188">
        <v>4796</v>
      </c>
      <c r="D27" s="188">
        <v>669</v>
      </c>
      <c r="E27" s="188">
        <v>19583</v>
      </c>
      <c r="F27" s="189">
        <v>30695</v>
      </c>
      <c r="I27" s="206"/>
      <c r="J27" s="185"/>
      <c r="K27" s="185"/>
      <c r="L27" s="185"/>
    </row>
    <row r="28" spans="1:13" x14ac:dyDescent="0.3">
      <c r="A28" s="190"/>
      <c r="B28" s="191"/>
      <c r="C28" s="191"/>
      <c r="D28" s="191"/>
      <c r="E28" s="191"/>
      <c r="F28" s="192"/>
      <c r="I28" s="206"/>
      <c r="J28" s="185"/>
      <c r="K28" s="185"/>
      <c r="L28" s="185"/>
    </row>
    <row r="29" spans="1:13" x14ac:dyDescent="0.3">
      <c r="A29" s="207" t="s">
        <v>13</v>
      </c>
      <c r="B29" s="208">
        <v>16434</v>
      </c>
      <c r="C29" s="209">
        <v>22343</v>
      </c>
      <c r="D29" s="209">
        <v>3539</v>
      </c>
      <c r="E29" s="209">
        <v>21692</v>
      </c>
      <c r="F29" s="210">
        <v>64008</v>
      </c>
      <c r="I29" s="206"/>
      <c r="J29" s="185"/>
      <c r="K29" s="185"/>
      <c r="L29" s="185"/>
    </row>
    <row r="30" spans="1:13" ht="15" customHeight="1" x14ac:dyDescent="0.3">
      <c r="I30" s="206"/>
      <c r="J30" s="185"/>
      <c r="K30" s="185"/>
      <c r="L30" s="185"/>
    </row>
    <row r="31" spans="1:13" x14ac:dyDescent="0.3">
      <c r="A31" s="3"/>
      <c r="B31" s="211"/>
      <c r="C31" s="211"/>
      <c r="D31" s="211"/>
      <c r="E31" s="211"/>
      <c r="F31" s="211"/>
      <c r="I31" s="206"/>
      <c r="J31" s="185"/>
      <c r="K31" s="185"/>
      <c r="L31" s="185"/>
    </row>
    <row r="32" spans="1:13" x14ac:dyDescent="0.3">
      <c r="J32" s="185"/>
      <c r="K32" s="185"/>
      <c r="L32" s="185"/>
      <c r="M32" s="168"/>
    </row>
    <row r="33" spans="1:13" x14ac:dyDescent="0.3">
      <c r="A33" s="212"/>
      <c r="B33" s="212"/>
      <c r="C33" s="212"/>
      <c r="D33" s="212"/>
      <c r="E33" s="212"/>
      <c r="F33" s="212"/>
      <c r="J33" s="185"/>
      <c r="K33" s="185"/>
      <c r="L33" s="185"/>
      <c r="M33" s="168"/>
    </row>
    <row r="35" spans="1:13" x14ac:dyDescent="0.3">
      <c r="A35" s="213"/>
      <c r="B35" s="213"/>
      <c r="C35" s="213"/>
      <c r="D35" s="213"/>
      <c r="E35" s="213"/>
      <c r="F35" s="213"/>
      <c r="H35" s="197"/>
    </row>
    <row r="36" spans="1:13" x14ac:dyDescent="0.3">
      <c r="H36" s="197"/>
    </row>
    <row r="37" spans="1:13" x14ac:dyDescent="0.3">
      <c r="A37" s="3"/>
      <c r="B37" s="214"/>
      <c r="C37" s="214"/>
      <c r="D37" s="214"/>
      <c r="E37" s="214"/>
      <c r="F37" s="4"/>
      <c r="H37" s="197"/>
      <c r="J37" s="197"/>
      <c r="K37" s="197"/>
      <c r="L37" s="197"/>
      <c r="M37" s="197"/>
    </row>
    <row r="38" spans="1:13" x14ac:dyDescent="0.3">
      <c r="A38" s="3" t="s">
        <v>89</v>
      </c>
      <c r="B38" s="366" t="s">
        <v>0</v>
      </c>
      <c r="C38" s="366"/>
      <c r="D38" s="366"/>
      <c r="E38" s="366"/>
      <c r="F38" s="366"/>
      <c r="H38" s="366" t="s">
        <v>0</v>
      </c>
      <c r="I38" s="366"/>
      <c r="J38" s="366"/>
      <c r="K38" s="366"/>
      <c r="L38" s="366"/>
      <c r="M38" s="366"/>
    </row>
    <row r="39" spans="1:13" ht="15.65" customHeight="1" x14ac:dyDescent="0.3">
      <c r="A39" s="3"/>
      <c r="B39" s="383"/>
      <c r="C39" s="383"/>
      <c r="D39" s="383"/>
      <c r="E39" s="383"/>
      <c r="F39" s="383"/>
      <c r="H39" s="383"/>
      <c r="I39" s="383"/>
      <c r="J39" s="383"/>
      <c r="K39" s="383"/>
      <c r="L39" s="383"/>
      <c r="M39" s="383"/>
    </row>
    <row r="40" spans="1:13" x14ac:dyDescent="0.3">
      <c r="A40" s="3"/>
      <c r="B40" s="383"/>
      <c r="C40" s="383"/>
      <c r="D40" s="383"/>
      <c r="E40" s="383"/>
      <c r="F40" s="383"/>
    </row>
    <row r="41" spans="1:13" ht="15" customHeight="1" x14ac:dyDescent="0.3">
      <c r="A41" s="351" t="s">
        <v>79</v>
      </c>
      <c r="B41" s="351"/>
      <c r="C41" s="351"/>
      <c r="D41" s="351"/>
      <c r="E41" s="351"/>
      <c r="F41" s="351"/>
      <c r="H41" s="382" t="s">
        <v>81</v>
      </c>
      <c r="I41" s="382"/>
      <c r="J41" s="382"/>
      <c r="K41" s="382"/>
      <c r="L41" s="382"/>
      <c r="M41" s="382"/>
    </row>
    <row r="43" spans="1:13" ht="15.75" customHeight="1" x14ac:dyDescent="0.3">
      <c r="A43" s="339" t="str">
        <f>+GEST_tot!$A$5</f>
        <v>Rilevazione al 02/10/2022</v>
      </c>
      <c r="B43" s="339"/>
      <c r="C43" s="339"/>
      <c r="D43" s="339"/>
      <c r="E43" s="339"/>
      <c r="F43" s="339"/>
      <c r="H43" s="339" t="str">
        <f>+GEST_tot!$A$5</f>
        <v>Rilevazione al 02/10/2022</v>
      </c>
      <c r="I43" s="339"/>
      <c r="J43" s="339"/>
      <c r="K43" s="339"/>
      <c r="L43" s="339"/>
      <c r="M43" s="339"/>
    </row>
    <row r="44" spans="1:13" x14ac:dyDescent="0.3">
      <c r="A44" s="381" t="s">
        <v>80</v>
      </c>
      <c r="B44" s="381"/>
      <c r="C44" s="381"/>
      <c r="D44" s="381"/>
      <c r="E44" s="381"/>
      <c r="F44" s="381"/>
    </row>
    <row r="45" spans="1:13" s="50" customFormat="1" x14ac:dyDescent="0.3">
      <c r="A45" s="381"/>
      <c r="B45" s="381"/>
      <c r="C45" s="381"/>
      <c r="D45" s="381"/>
      <c r="E45" s="381"/>
      <c r="F45" s="381"/>
    </row>
    <row r="46" spans="1:13" x14ac:dyDescent="0.3">
      <c r="A46" s="169"/>
      <c r="B46" s="170"/>
      <c r="C46" s="171"/>
      <c r="D46" s="171"/>
      <c r="E46" s="171"/>
      <c r="F46" s="170"/>
    </row>
    <row r="47" spans="1:13" x14ac:dyDescent="0.3">
      <c r="A47" s="172" t="s">
        <v>32</v>
      </c>
      <c r="B47" s="173" t="s">
        <v>30</v>
      </c>
      <c r="C47" s="174" t="s">
        <v>131</v>
      </c>
      <c r="D47" s="173" t="s">
        <v>11</v>
      </c>
      <c r="E47" s="173" t="s">
        <v>12</v>
      </c>
      <c r="F47" s="175" t="s">
        <v>13</v>
      </c>
    </row>
    <row r="48" spans="1:13" x14ac:dyDescent="0.3">
      <c r="A48" s="177"/>
      <c r="B48" s="178"/>
      <c r="C48" s="179"/>
      <c r="D48" s="179"/>
      <c r="E48" s="179"/>
      <c r="F48" s="180"/>
    </row>
    <row r="49" spans="1:6" x14ac:dyDescent="0.3">
      <c r="A49" s="182"/>
      <c r="B49" s="132"/>
      <c r="C49" s="183"/>
      <c r="D49" s="132"/>
      <c r="E49" s="132"/>
      <c r="F49" s="184"/>
    </row>
    <row r="50" spans="1:6" x14ac:dyDescent="0.3">
      <c r="A50" s="186"/>
      <c r="B50" s="377" t="str">
        <f>+FPLD_tot!B13</f>
        <v>Decorrenti ANNO 2021</v>
      </c>
      <c r="C50" s="377"/>
      <c r="D50" s="377"/>
      <c r="E50" s="377"/>
      <c r="F50" s="378"/>
    </row>
    <row r="51" spans="1:6" x14ac:dyDescent="0.3">
      <c r="A51" s="187" t="s">
        <v>28</v>
      </c>
      <c r="B51" s="215">
        <v>67.180000000000007</v>
      </c>
      <c r="C51" s="215">
        <v>61.65</v>
      </c>
      <c r="D51" s="215">
        <v>56.54</v>
      </c>
      <c r="E51" s="215">
        <v>75.150000000000006</v>
      </c>
      <c r="F51" s="216">
        <v>63.77</v>
      </c>
    </row>
    <row r="52" spans="1:6" s="50" customFormat="1" x14ac:dyDescent="0.3">
      <c r="A52" s="187" t="s">
        <v>29</v>
      </c>
      <c r="B52" s="215">
        <v>67.11</v>
      </c>
      <c r="C52" s="215">
        <v>61.23</v>
      </c>
      <c r="D52" s="215">
        <v>55.16</v>
      </c>
      <c r="E52" s="215">
        <v>73.28</v>
      </c>
      <c r="F52" s="216">
        <v>69.92</v>
      </c>
    </row>
    <row r="53" spans="1:6" x14ac:dyDescent="0.3">
      <c r="A53" s="190"/>
      <c r="B53" s="217"/>
      <c r="C53" s="217"/>
      <c r="D53" s="217"/>
      <c r="E53" s="217"/>
      <c r="F53" s="218"/>
    </row>
    <row r="54" spans="1:6" s="176" customFormat="1" x14ac:dyDescent="0.3">
      <c r="A54" s="193" t="s">
        <v>13</v>
      </c>
      <c r="B54" s="219">
        <v>67.16</v>
      </c>
      <c r="C54" s="220">
        <v>61.57</v>
      </c>
      <c r="D54" s="220">
        <v>56.26</v>
      </c>
      <c r="E54" s="220">
        <v>73.47</v>
      </c>
      <c r="F54" s="221">
        <v>66.64</v>
      </c>
    </row>
    <row r="55" spans="1:6" x14ac:dyDescent="0.3">
      <c r="A55" s="153"/>
      <c r="B55" s="222"/>
      <c r="C55" s="222"/>
      <c r="D55" s="222"/>
      <c r="E55" s="222"/>
      <c r="F55" s="223"/>
    </row>
    <row r="56" spans="1:6" ht="15.75" customHeight="1" x14ac:dyDescent="0.3">
      <c r="A56" s="186"/>
      <c r="B56" s="224"/>
      <c r="C56" s="201" t="s">
        <v>122</v>
      </c>
      <c r="D56" s="200" t="str">
        <f>+FPLD_tot!$D$19</f>
        <v>Decorrenti gennaio - settembre 2021</v>
      </c>
      <c r="E56" s="132"/>
      <c r="F56" s="95"/>
    </row>
    <row r="57" spans="1:6" ht="15" customHeight="1" x14ac:dyDescent="0.3">
      <c r="A57" s="187" t="s">
        <v>28</v>
      </c>
      <c r="B57" s="215">
        <v>67.180000000000007</v>
      </c>
      <c r="C57" s="215">
        <v>61.65</v>
      </c>
      <c r="D57" s="215">
        <v>56.48</v>
      </c>
      <c r="E57" s="215">
        <v>75.11</v>
      </c>
      <c r="F57" s="216">
        <v>63.77</v>
      </c>
    </row>
    <row r="58" spans="1:6" x14ac:dyDescent="0.3">
      <c r="A58" s="187" t="s">
        <v>29</v>
      </c>
      <c r="B58" s="215">
        <v>67.09</v>
      </c>
      <c r="C58" s="215">
        <v>61.22</v>
      </c>
      <c r="D58" s="215">
        <v>55.26</v>
      </c>
      <c r="E58" s="215">
        <v>73.22</v>
      </c>
      <c r="F58" s="216">
        <v>69.95</v>
      </c>
    </row>
    <row r="59" spans="1:6" x14ac:dyDescent="0.3">
      <c r="A59" s="190"/>
      <c r="B59" s="217"/>
      <c r="C59" s="217"/>
      <c r="D59" s="217"/>
      <c r="E59" s="217"/>
      <c r="F59" s="218"/>
    </row>
    <row r="60" spans="1:6" x14ac:dyDescent="0.3">
      <c r="A60" s="193" t="s">
        <v>13</v>
      </c>
      <c r="B60" s="219">
        <v>67.150000000000006</v>
      </c>
      <c r="C60" s="220">
        <v>61.57</v>
      </c>
      <c r="D60" s="220">
        <v>56.24</v>
      </c>
      <c r="E60" s="220">
        <v>73.400000000000006</v>
      </c>
      <c r="F60" s="221">
        <v>66.69</v>
      </c>
    </row>
    <row r="61" spans="1:6" x14ac:dyDescent="0.3">
      <c r="A61" s="203"/>
      <c r="B61" s="225"/>
      <c r="C61" s="225"/>
      <c r="D61" s="225"/>
      <c r="E61" s="225"/>
      <c r="F61" s="226"/>
    </row>
    <row r="62" spans="1:6" x14ac:dyDescent="0.3">
      <c r="A62" s="186"/>
      <c r="B62" s="379" t="str">
        <f>+B25</f>
        <v>Decorrenti gennaio - settembre 2022</v>
      </c>
      <c r="C62" s="379"/>
      <c r="D62" s="379"/>
      <c r="E62" s="379"/>
      <c r="F62" s="380"/>
    </row>
    <row r="63" spans="1:6" x14ac:dyDescent="0.3">
      <c r="A63" s="187" t="s">
        <v>28</v>
      </c>
      <c r="B63" s="215">
        <v>67.2</v>
      </c>
      <c r="C63" s="215">
        <v>61.52</v>
      </c>
      <c r="D63" s="215">
        <v>57</v>
      </c>
      <c r="E63" s="215">
        <v>76.88</v>
      </c>
      <c r="F63" s="216">
        <v>63.94</v>
      </c>
    </row>
    <row r="64" spans="1:6" x14ac:dyDescent="0.3">
      <c r="A64" s="187" t="s">
        <v>29</v>
      </c>
      <c r="B64" s="215">
        <v>67.17</v>
      </c>
      <c r="C64" s="215">
        <v>61.02</v>
      </c>
      <c r="D64" s="215">
        <v>55.26</v>
      </c>
      <c r="E64" s="215">
        <v>74.14</v>
      </c>
      <c r="F64" s="216">
        <v>70.400000000000006</v>
      </c>
    </row>
    <row r="65" spans="1:13" x14ac:dyDescent="0.3">
      <c r="A65" s="190"/>
      <c r="B65" s="217"/>
      <c r="C65" s="217"/>
      <c r="D65" s="217"/>
      <c r="E65" s="217"/>
      <c r="F65" s="218"/>
    </row>
    <row r="66" spans="1:13" x14ac:dyDescent="0.3">
      <c r="A66" s="207" t="s">
        <v>13</v>
      </c>
      <c r="B66" s="227">
        <v>67.19</v>
      </c>
      <c r="C66" s="228">
        <v>61.41</v>
      </c>
      <c r="D66" s="228">
        <v>56.67</v>
      </c>
      <c r="E66" s="228">
        <v>74.41</v>
      </c>
      <c r="F66" s="229">
        <v>67.040000000000006</v>
      </c>
    </row>
    <row r="67" spans="1:13" ht="15" customHeight="1" x14ac:dyDescent="0.3"/>
    <row r="74" spans="1:13" x14ac:dyDescent="0.3">
      <c r="A74" s="3" t="s">
        <v>72</v>
      </c>
      <c r="B74" s="366" t="s">
        <v>0</v>
      </c>
      <c r="C74" s="366"/>
      <c r="D74" s="366"/>
      <c r="E74" s="366"/>
      <c r="F74" s="366"/>
      <c r="H74" s="366" t="s">
        <v>0</v>
      </c>
      <c r="I74" s="366"/>
      <c r="J74" s="366"/>
      <c r="K74" s="366"/>
      <c r="L74" s="366"/>
      <c r="M74" s="366"/>
    </row>
    <row r="75" spans="1:13" ht="15.65" customHeight="1" x14ac:dyDescent="0.3">
      <c r="A75" s="3"/>
      <c r="B75" s="383"/>
      <c r="C75" s="383"/>
      <c r="D75" s="383"/>
      <c r="E75" s="383"/>
      <c r="F75" s="383"/>
      <c r="H75" s="383"/>
      <c r="I75" s="383"/>
      <c r="J75" s="383"/>
      <c r="K75" s="383"/>
      <c r="L75" s="383"/>
      <c r="M75" s="383"/>
    </row>
    <row r="77" spans="1:13" ht="15" customHeight="1" x14ac:dyDescent="0.3">
      <c r="A77" s="351" t="s">
        <v>5</v>
      </c>
      <c r="B77" s="351"/>
      <c r="C77" s="351"/>
      <c r="D77" s="351"/>
      <c r="E77" s="351"/>
      <c r="F77" s="351"/>
      <c r="H77" s="384" t="s">
        <v>83</v>
      </c>
      <c r="I77" s="384"/>
      <c r="J77" s="384"/>
      <c r="K77" s="384"/>
      <c r="L77" s="384"/>
      <c r="M77" s="384"/>
    </row>
    <row r="78" spans="1:13" x14ac:dyDescent="0.3">
      <c r="A78" s="3"/>
      <c r="B78" s="212"/>
      <c r="C78" s="212"/>
      <c r="D78" s="212"/>
      <c r="E78" s="212"/>
      <c r="F78" s="212"/>
    </row>
    <row r="79" spans="1:13" ht="15.75" customHeight="1" x14ac:dyDescent="0.3">
      <c r="A79" s="339" t="str">
        <f>+GEST_tot!$A$5</f>
        <v>Rilevazione al 02/10/2022</v>
      </c>
      <c r="B79" s="339"/>
      <c r="C79" s="339"/>
      <c r="D79" s="339"/>
      <c r="E79" s="339"/>
      <c r="F79" s="339"/>
      <c r="H79" s="339" t="str">
        <f>+GEST_tot!$A$5</f>
        <v>Rilevazione al 02/10/2022</v>
      </c>
      <c r="I79" s="339"/>
      <c r="J79" s="339"/>
      <c r="K79" s="339"/>
      <c r="L79" s="339"/>
      <c r="M79" s="339"/>
    </row>
    <row r="80" spans="1:13" s="197" customFormat="1" x14ac:dyDescent="0.3">
      <c r="A80" s="2"/>
      <c r="B80" s="2"/>
      <c r="C80" s="2"/>
      <c r="D80" s="2"/>
      <c r="E80" s="2"/>
      <c r="F80" s="2"/>
      <c r="I80" s="2"/>
    </row>
    <row r="81" spans="1:13" s="197" customFormat="1" x14ac:dyDescent="0.3">
      <c r="A81" s="2"/>
      <c r="B81" s="2"/>
      <c r="C81" s="2"/>
      <c r="D81" s="2"/>
      <c r="E81" s="2"/>
      <c r="F81" s="2"/>
      <c r="I81" s="2"/>
    </row>
    <row r="82" spans="1:13" x14ac:dyDescent="0.3">
      <c r="A82" s="169"/>
      <c r="B82" s="170"/>
      <c r="C82" s="171"/>
      <c r="D82" s="171"/>
      <c r="E82" s="171"/>
      <c r="F82" s="170"/>
    </row>
    <row r="83" spans="1:13" s="168" customFormat="1" x14ac:dyDescent="0.3">
      <c r="A83" s="172" t="s">
        <v>33</v>
      </c>
      <c r="B83" s="173" t="s">
        <v>30</v>
      </c>
      <c r="C83" s="174" t="s">
        <v>131</v>
      </c>
      <c r="D83" s="173" t="s">
        <v>11</v>
      </c>
      <c r="E83" s="173" t="s">
        <v>12</v>
      </c>
      <c r="F83" s="175" t="s">
        <v>13</v>
      </c>
      <c r="I83" s="2"/>
      <c r="J83" s="176"/>
      <c r="K83" s="176"/>
      <c r="L83" s="176"/>
      <c r="M83" s="176"/>
    </row>
    <row r="84" spans="1:13" x14ac:dyDescent="0.3">
      <c r="A84" s="230" t="s">
        <v>22</v>
      </c>
      <c r="B84" s="178"/>
      <c r="C84" s="179"/>
      <c r="D84" s="179"/>
      <c r="E84" s="179"/>
      <c r="F84" s="180"/>
      <c r="I84" s="197"/>
    </row>
    <row r="85" spans="1:13" x14ac:dyDescent="0.3">
      <c r="A85" s="182"/>
      <c r="B85" s="132"/>
      <c r="C85" s="183"/>
      <c r="D85" s="132"/>
      <c r="E85" s="132"/>
      <c r="F85" s="184"/>
    </row>
    <row r="86" spans="1:13" s="197" customFormat="1" x14ac:dyDescent="0.3">
      <c r="A86" s="186"/>
      <c r="B86" s="377" t="str">
        <f>+FPLD_tot!B13</f>
        <v>Decorrenti ANNO 2021</v>
      </c>
      <c r="C86" s="377"/>
      <c r="D86" s="377"/>
      <c r="E86" s="377"/>
      <c r="F86" s="378"/>
    </row>
    <row r="87" spans="1:13" s="197" customFormat="1" x14ac:dyDescent="0.3">
      <c r="A87" s="231" t="s">
        <v>34</v>
      </c>
      <c r="B87" s="188">
        <v>6847</v>
      </c>
      <c r="C87" s="188">
        <v>11673</v>
      </c>
      <c r="D87" s="188">
        <v>1355</v>
      </c>
      <c r="E87" s="188">
        <v>9751</v>
      </c>
      <c r="F87" s="232">
        <v>29626</v>
      </c>
    </row>
    <row r="88" spans="1:13" x14ac:dyDescent="0.3">
      <c r="A88" s="231" t="s">
        <v>35</v>
      </c>
      <c r="B88" s="188">
        <v>4778</v>
      </c>
      <c r="C88" s="188">
        <v>11061</v>
      </c>
      <c r="D88" s="188">
        <v>1346</v>
      </c>
      <c r="E88" s="188">
        <v>8027</v>
      </c>
      <c r="F88" s="189">
        <v>25212</v>
      </c>
    </row>
    <row r="89" spans="1:13" x14ac:dyDescent="0.3">
      <c r="A89" s="231" t="s">
        <v>36</v>
      </c>
      <c r="B89" s="188">
        <v>5120</v>
      </c>
      <c r="C89" s="188">
        <v>6359</v>
      </c>
      <c r="D89" s="188">
        <v>1278</v>
      </c>
      <c r="E89" s="188">
        <v>6512</v>
      </c>
      <c r="F89" s="189">
        <v>19269</v>
      </c>
    </row>
    <row r="90" spans="1:13" x14ac:dyDescent="0.3">
      <c r="A90" s="231" t="s">
        <v>37</v>
      </c>
      <c r="B90" s="188">
        <v>7326</v>
      </c>
      <c r="C90" s="188">
        <v>4199</v>
      </c>
      <c r="D90" s="188">
        <v>1776</v>
      </c>
      <c r="E90" s="188">
        <v>7375</v>
      </c>
      <c r="F90" s="189">
        <v>20676</v>
      </c>
    </row>
    <row r="91" spans="1:13" x14ac:dyDescent="0.3">
      <c r="A91" s="46"/>
      <c r="B91" s="188"/>
      <c r="C91" s="188"/>
      <c r="D91" s="188"/>
      <c r="E91" s="188"/>
      <c r="F91" s="233"/>
    </row>
    <row r="92" spans="1:13" s="197" customFormat="1" ht="15.75" customHeight="1" x14ac:dyDescent="0.3">
      <c r="A92" s="113" t="s">
        <v>13</v>
      </c>
      <c r="B92" s="234">
        <v>24071</v>
      </c>
      <c r="C92" s="234">
        <v>33292</v>
      </c>
      <c r="D92" s="234">
        <v>5755</v>
      </c>
      <c r="E92" s="234">
        <v>31665</v>
      </c>
      <c r="F92" s="235">
        <v>94783</v>
      </c>
    </row>
    <row r="93" spans="1:13" s="197" customFormat="1" ht="15.75" customHeight="1" x14ac:dyDescent="0.3">
      <c r="A93" s="236"/>
      <c r="B93" s="237"/>
      <c r="C93" s="237"/>
      <c r="D93" s="237"/>
      <c r="E93" s="237"/>
      <c r="F93" s="238"/>
    </row>
    <row r="94" spans="1:13" x14ac:dyDescent="0.3">
      <c r="A94" s="186"/>
      <c r="B94" s="224"/>
      <c r="C94" s="201" t="s">
        <v>122</v>
      </c>
      <c r="D94" s="200" t="str">
        <f>+FPLD_tot!$D$19</f>
        <v>Decorrenti gennaio - settembre 2021</v>
      </c>
      <c r="E94" s="132"/>
      <c r="F94" s="95"/>
    </row>
    <row r="95" spans="1:13" x14ac:dyDescent="0.3">
      <c r="A95" s="231" t="s">
        <v>34</v>
      </c>
      <c r="B95" s="188">
        <v>5214</v>
      </c>
      <c r="C95" s="188">
        <v>8762</v>
      </c>
      <c r="D95" s="188">
        <v>995</v>
      </c>
      <c r="E95" s="188">
        <v>7498</v>
      </c>
      <c r="F95" s="232">
        <v>22469</v>
      </c>
    </row>
    <row r="96" spans="1:13" x14ac:dyDescent="0.3">
      <c r="A96" s="231" t="s">
        <v>35</v>
      </c>
      <c r="B96" s="188">
        <v>3579</v>
      </c>
      <c r="C96" s="188">
        <v>8220</v>
      </c>
      <c r="D96" s="188">
        <v>989</v>
      </c>
      <c r="E96" s="188">
        <v>6219</v>
      </c>
      <c r="F96" s="189">
        <v>19007</v>
      </c>
    </row>
    <row r="97" spans="1:6" x14ac:dyDescent="0.3">
      <c r="A97" s="231" t="s">
        <v>36</v>
      </c>
      <c r="B97" s="188">
        <v>3898</v>
      </c>
      <c r="C97" s="188">
        <v>4840</v>
      </c>
      <c r="D97" s="188">
        <v>958</v>
      </c>
      <c r="E97" s="188">
        <v>5095</v>
      </c>
      <c r="F97" s="189">
        <v>14791</v>
      </c>
    </row>
    <row r="98" spans="1:6" x14ac:dyDescent="0.3">
      <c r="A98" s="231" t="s">
        <v>37</v>
      </c>
      <c r="B98" s="188">
        <v>5472</v>
      </c>
      <c r="C98" s="188">
        <v>3204</v>
      </c>
      <c r="D98" s="188">
        <v>1355</v>
      </c>
      <c r="E98" s="188">
        <v>5739</v>
      </c>
      <c r="F98" s="189">
        <v>15770</v>
      </c>
    </row>
    <row r="99" spans="1:6" x14ac:dyDescent="0.3">
      <c r="A99" s="46"/>
      <c r="B99" s="188"/>
      <c r="C99" s="188"/>
      <c r="D99" s="188"/>
      <c r="E99" s="188"/>
      <c r="F99" s="233"/>
    </row>
    <row r="100" spans="1:6" x14ac:dyDescent="0.3">
      <c r="A100" s="113" t="s">
        <v>13</v>
      </c>
      <c r="B100" s="234">
        <v>18163</v>
      </c>
      <c r="C100" s="234">
        <v>25026</v>
      </c>
      <c r="D100" s="234">
        <v>4297</v>
      </c>
      <c r="E100" s="234">
        <v>24551</v>
      </c>
      <c r="F100" s="235">
        <v>72037</v>
      </c>
    </row>
    <row r="101" spans="1:6" x14ac:dyDescent="0.3">
      <c r="A101" s="236"/>
      <c r="B101" s="237"/>
      <c r="C101" s="237"/>
      <c r="D101" s="237"/>
      <c r="E101" s="237"/>
      <c r="F101" s="238"/>
    </row>
    <row r="102" spans="1:6" x14ac:dyDescent="0.3">
      <c r="A102" s="186"/>
      <c r="B102" s="379" t="str">
        <f>+B25</f>
        <v>Decorrenti gennaio - settembre 2022</v>
      </c>
      <c r="C102" s="379"/>
      <c r="D102" s="379"/>
      <c r="E102" s="379"/>
      <c r="F102" s="380"/>
    </row>
    <row r="103" spans="1:6" ht="15" customHeight="1" x14ac:dyDescent="0.3">
      <c r="A103" s="231" t="s">
        <v>34</v>
      </c>
      <c r="B103" s="188">
        <v>4682</v>
      </c>
      <c r="C103" s="188">
        <v>8227</v>
      </c>
      <c r="D103" s="188">
        <v>904</v>
      </c>
      <c r="E103" s="188">
        <v>6665</v>
      </c>
      <c r="F103" s="232">
        <v>20478</v>
      </c>
    </row>
    <row r="104" spans="1:6" x14ac:dyDescent="0.3">
      <c r="A104" s="231" t="s">
        <v>35</v>
      </c>
      <c r="B104" s="188">
        <v>3325</v>
      </c>
      <c r="C104" s="188">
        <v>7416</v>
      </c>
      <c r="D104" s="188">
        <v>805</v>
      </c>
      <c r="E104" s="188">
        <v>5299</v>
      </c>
      <c r="F104" s="189">
        <v>16845</v>
      </c>
    </row>
    <row r="105" spans="1:6" x14ac:dyDescent="0.3">
      <c r="A105" s="231" t="s">
        <v>36</v>
      </c>
      <c r="B105" s="188">
        <v>3537</v>
      </c>
      <c r="C105" s="188">
        <v>4212</v>
      </c>
      <c r="D105" s="188">
        <v>806</v>
      </c>
      <c r="E105" s="188">
        <v>4514</v>
      </c>
      <c r="F105" s="189">
        <v>13069</v>
      </c>
    </row>
    <row r="106" spans="1:6" x14ac:dyDescent="0.3">
      <c r="A106" s="231" t="s">
        <v>37</v>
      </c>
      <c r="B106" s="188">
        <v>4890</v>
      </c>
      <c r="C106" s="188">
        <v>2488</v>
      </c>
      <c r="D106" s="188">
        <v>1024</v>
      </c>
      <c r="E106" s="188">
        <v>5214</v>
      </c>
      <c r="F106" s="189">
        <v>13616</v>
      </c>
    </row>
    <row r="107" spans="1:6" x14ac:dyDescent="0.3">
      <c r="A107" s="46"/>
      <c r="B107" s="188"/>
      <c r="C107" s="188"/>
      <c r="D107" s="188"/>
      <c r="E107" s="188"/>
      <c r="F107" s="233"/>
    </row>
    <row r="108" spans="1:6" x14ac:dyDescent="0.3">
      <c r="A108" s="239" t="s">
        <v>13</v>
      </c>
      <c r="B108" s="240">
        <v>16434</v>
      </c>
      <c r="C108" s="240">
        <v>22343</v>
      </c>
      <c r="D108" s="240">
        <v>3539</v>
      </c>
      <c r="E108" s="240">
        <v>21692</v>
      </c>
      <c r="F108" s="241">
        <v>64008</v>
      </c>
    </row>
    <row r="109" spans="1:6" x14ac:dyDescent="0.3">
      <c r="A109" s="2" t="s">
        <v>41</v>
      </c>
      <c r="B109" s="242"/>
      <c r="C109" s="242"/>
      <c r="D109" s="242"/>
      <c r="E109" s="242"/>
      <c r="F109" s="242"/>
    </row>
    <row r="110" spans="1:6" x14ac:dyDescent="0.3">
      <c r="A110" s="2" t="s">
        <v>44</v>
      </c>
    </row>
    <row r="111" spans="1:6" x14ac:dyDescent="0.3">
      <c r="A111" s="2" t="s">
        <v>43</v>
      </c>
    </row>
    <row r="112" spans="1:6" x14ac:dyDescent="0.3">
      <c r="A112" s="2" t="s">
        <v>42</v>
      </c>
    </row>
    <row r="114" spans="1:13" x14ac:dyDescent="0.3">
      <c r="A114" s="212"/>
      <c r="B114" s="212"/>
      <c r="C114" s="212"/>
      <c r="D114" s="212"/>
      <c r="E114" s="212"/>
      <c r="F114" s="212"/>
    </row>
    <row r="115" spans="1:13" s="50" customFormat="1" x14ac:dyDescent="0.3">
      <c r="A115" s="3"/>
      <c r="B115" s="212"/>
      <c r="C115" s="212"/>
      <c r="D115" s="212"/>
      <c r="E115" s="212"/>
      <c r="F115" s="212"/>
    </row>
    <row r="116" spans="1:13" x14ac:dyDescent="0.3">
      <c r="A116" s="3" t="s">
        <v>215</v>
      </c>
      <c r="B116" s="366" t="s">
        <v>0</v>
      </c>
      <c r="C116" s="366"/>
      <c r="D116" s="366"/>
      <c r="E116" s="366"/>
      <c r="F116" s="366"/>
      <c r="H116" s="366" t="s">
        <v>0</v>
      </c>
      <c r="I116" s="366"/>
      <c r="J116" s="366"/>
      <c r="K116" s="366"/>
      <c r="L116" s="366"/>
      <c r="M116" s="366"/>
    </row>
    <row r="117" spans="1:13" ht="15.65" customHeight="1" x14ac:dyDescent="0.3">
      <c r="A117" s="3"/>
      <c r="B117" s="383"/>
      <c r="C117" s="383"/>
      <c r="D117" s="383"/>
      <c r="E117" s="383"/>
      <c r="F117" s="383"/>
      <c r="H117" s="383"/>
      <c r="I117" s="383"/>
      <c r="J117" s="383"/>
      <c r="K117" s="383"/>
      <c r="L117" s="383"/>
      <c r="M117" s="383"/>
    </row>
    <row r="119" spans="1:13" ht="15" customHeight="1" x14ac:dyDescent="0.3">
      <c r="A119" s="351" t="s">
        <v>40</v>
      </c>
      <c r="B119" s="351"/>
      <c r="C119" s="351"/>
      <c r="D119" s="351"/>
      <c r="E119" s="351"/>
      <c r="F119" s="351"/>
      <c r="H119" s="387" t="s">
        <v>82</v>
      </c>
      <c r="I119" s="387"/>
      <c r="J119" s="387"/>
      <c r="K119" s="387"/>
      <c r="L119" s="387"/>
      <c r="M119" s="387"/>
    </row>
    <row r="120" spans="1:13" x14ac:dyDescent="0.3">
      <c r="A120" s="3"/>
      <c r="B120" s="212"/>
      <c r="C120" s="212"/>
      <c r="D120" s="212"/>
      <c r="E120" s="212"/>
      <c r="F120" s="212"/>
    </row>
    <row r="121" spans="1:13" x14ac:dyDescent="0.3">
      <c r="A121" s="339" t="str">
        <f>+GEST_tot!$A$5</f>
        <v>Rilevazione al 02/10/2022</v>
      </c>
      <c r="B121" s="339"/>
      <c r="C121" s="339"/>
      <c r="D121" s="339"/>
      <c r="E121" s="339"/>
      <c r="F121" s="339"/>
      <c r="H121" s="339" t="str">
        <f>+GEST_tot!$A$5</f>
        <v>Rilevazione al 02/10/2022</v>
      </c>
      <c r="I121" s="339"/>
      <c r="J121" s="339"/>
      <c r="K121" s="339"/>
      <c r="L121" s="339"/>
      <c r="M121" s="339"/>
    </row>
    <row r="122" spans="1:13" x14ac:dyDescent="0.3">
      <c r="A122" s="3"/>
      <c r="B122" s="214"/>
      <c r="C122" s="243"/>
      <c r="D122" s="244"/>
      <c r="E122" s="245"/>
      <c r="F122" s="4"/>
    </row>
    <row r="123" spans="1:13" x14ac:dyDescent="0.3">
      <c r="B123" s="4"/>
      <c r="C123" s="243"/>
      <c r="D123" s="4"/>
      <c r="E123" s="4"/>
      <c r="F123" s="4"/>
      <c r="H123" s="385" t="str">
        <f>+B25</f>
        <v>Decorrenti gennaio - settembre 2022</v>
      </c>
      <c r="I123" s="385"/>
      <c r="J123" s="385"/>
      <c r="K123" s="385"/>
      <c r="L123" s="385"/>
      <c r="M123" s="385"/>
    </row>
    <row r="124" spans="1:13" x14ac:dyDescent="0.3">
      <c r="A124" s="169"/>
      <c r="B124" s="170"/>
      <c r="C124" s="171"/>
      <c r="D124" s="171"/>
      <c r="E124" s="171"/>
      <c r="F124" s="170"/>
    </row>
    <row r="125" spans="1:13" x14ac:dyDescent="0.3">
      <c r="A125" s="172" t="s">
        <v>20</v>
      </c>
      <c r="B125" s="173" t="s">
        <v>30</v>
      </c>
      <c r="C125" s="174" t="s">
        <v>131</v>
      </c>
      <c r="D125" s="173" t="s">
        <v>11</v>
      </c>
      <c r="E125" s="173" t="s">
        <v>12</v>
      </c>
      <c r="F125" s="175" t="s">
        <v>13</v>
      </c>
    </row>
    <row r="126" spans="1:13" x14ac:dyDescent="0.3">
      <c r="A126" s="246" t="s">
        <v>22</v>
      </c>
      <c r="B126" s="178"/>
      <c r="C126" s="179"/>
      <c r="D126" s="179"/>
      <c r="E126" s="179"/>
      <c r="F126" s="180"/>
    </row>
    <row r="127" spans="1:13" x14ac:dyDescent="0.3">
      <c r="A127" s="182"/>
      <c r="B127" s="132"/>
      <c r="C127" s="138"/>
      <c r="D127" s="132"/>
      <c r="E127" s="132"/>
      <c r="F127" s="184"/>
    </row>
    <row r="128" spans="1:13" x14ac:dyDescent="0.3">
      <c r="A128" s="153"/>
      <c r="B128" s="377" t="str">
        <f>+FPLD_tot!B13</f>
        <v>Decorrenti ANNO 2021</v>
      </c>
      <c r="C128" s="377"/>
      <c r="D128" s="377"/>
      <c r="E128" s="377"/>
      <c r="F128" s="378"/>
    </row>
    <row r="129" spans="1:13" x14ac:dyDescent="0.3">
      <c r="A129" s="187" t="s">
        <v>39</v>
      </c>
      <c r="B129" s="247">
        <v>0</v>
      </c>
      <c r="C129" s="247">
        <v>4</v>
      </c>
      <c r="D129" s="247">
        <v>2055</v>
      </c>
      <c r="E129" s="247">
        <v>1852</v>
      </c>
      <c r="F129" s="232">
        <v>3911</v>
      </c>
    </row>
    <row r="130" spans="1:13" x14ac:dyDescent="0.3">
      <c r="A130" s="187" t="s">
        <v>25</v>
      </c>
      <c r="B130" s="247">
        <v>0</v>
      </c>
      <c r="C130" s="247">
        <v>8791</v>
      </c>
      <c r="D130" s="247">
        <v>1937</v>
      </c>
      <c r="E130" s="247">
        <v>1554</v>
      </c>
      <c r="F130" s="232">
        <v>12282</v>
      </c>
    </row>
    <row r="131" spans="1:13" x14ac:dyDescent="0.3">
      <c r="A131" s="187" t="s">
        <v>23</v>
      </c>
      <c r="B131" s="247">
        <v>77</v>
      </c>
      <c r="C131" s="247">
        <v>21974</v>
      </c>
      <c r="D131" s="247">
        <v>1508</v>
      </c>
      <c r="E131" s="247">
        <v>2416</v>
      </c>
      <c r="F131" s="232">
        <v>25975</v>
      </c>
    </row>
    <row r="132" spans="1:13" x14ac:dyDescent="0.3">
      <c r="A132" s="187" t="s">
        <v>101</v>
      </c>
      <c r="B132" s="247">
        <v>23282</v>
      </c>
      <c r="C132" s="247">
        <v>2523</v>
      </c>
      <c r="D132" s="247">
        <v>230</v>
      </c>
      <c r="E132" s="247">
        <v>2116</v>
      </c>
      <c r="F132" s="232">
        <v>28151</v>
      </c>
    </row>
    <row r="133" spans="1:13" x14ac:dyDescent="0.3">
      <c r="A133" s="187" t="s">
        <v>102</v>
      </c>
      <c r="B133" s="247">
        <v>712</v>
      </c>
      <c r="C133" s="247">
        <v>0</v>
      </c>
      <c r="D133" s="247">
        <v>25</v>
      </c>
      <c r="E133" s="247">
        <v>23727</v>
      </c>
      <c r="F133" s="22">
        <v>24464</v>
      </c>
    </row>
    <row r="134" spans="1:13" s="50" customFormat="1" x14ac:dyDescent="0.3">
      <c r="A134" s="113" t="s">
        <v>13</v>
      </c>
      <c r="B134" s="234">
        <v>24071</v>
      </c>
      <c r="C134" s="234">
        <v>33292</v>
      </c>
      <c r="D134" s="234">
        <v>5755</v>
      </c>
      <c r="E134" s="234">
        <v>31665</v>
      </c>
      <c r="F134" s="235">
        <v>94783</v>
      </c>
    </row>
    <row r="135" spans="1:13" s="168" customFormat="1" x14ac:dyDescent="0.25">
      <c r="A135" s="248" t="s">
        <v>85</v>
      </c>
      <c r="B135" s="249">
        <v>67.16</v>
      </c>
      <c r="C135" s="250">
        <v>61.57</v>
      </c>
      <c r="D135" s="250">
        <v>56.26</v>
      </c>
      <c r="E135" s="250">
        <v>73.47</v>
      </c>
      <c r="F135" s="250">
        <v>66.64</v>
      </c>
      <c r="M135" s="251"/>
    </row>
    <row r="136" spans="1:13" s="255" customFormat="1" x14ac:dyDescent="0.3">
      <c r="A136" s="252"/>
      <c r="B136" s="253"/>
      <c r="C136" s="253"/>
      <c r="D136" s="253"/>
      <c r="E136" s="253"/>
      <c r="F136" s="254"/>
    </row>
    <row r="137" spans="1:13" s="256" customFormat="1" x14ac:dyDescent="0.3">
      <c r="A137" s="153"/>
      <c r="B137" s="200"/>
      <c r="C137" s="201" t="s">
        <v>122</v>
      </c>
      <c r="D137" s="200" t="str">
        <f>+FPLD_tot!$D$19</f>
        <v>Decorrenti gennaio - settembre 2021</v>
      </c>
      <c r="E137" s="200"/>
      <c r="F137" s="202"/>
    </row>
    <row r="138" spans="1:13" s="256" customFormat="1" x14ac:dyDescent="0.3">
      <c r="A138" s="187" t="s">
        <v>39</v>
      </c>
      <c r="B138" s="247">
        <v>0</v>
      </c>
      <c r="C138" s="247">
        <v>3</v>
      </c>
      <c r="D138" s="247">
        <v>1542</v>
      </c>
      <c r="E138" s="247">
        <v>1432</v>
      </c>
      <c r="F138" s="232">
        <v>2977</v>
      </c>
    </row>
    <row r="139" spans="1:13" s="256" customFormat="1" x14ac:dyDescent="0.3">
      <c r="A139" s="187" t="s">
        <v>25</v>
      </c>
      <c r="B139" s="247">
        <v>0</v>
      </c>
      <c r="C139" s="247">
        <v>6637</v>
      </c>
      <c r="D139" s="247">
        <v>1446</v>
      </c>
      <c r="E139" s="247">
        <v>1207</v>
      </c>
      <c r="F139" s="232">
        <v>9290</v>
      </c>
    </row>
    <row r="140" spans="1:13" s="256" customFormat="1" x14ac:dyDescent="0.3">
      <c r="A140" s="187" t="s">
        <v>23</v>
      </c>
      <c r="B140" s="247">
        <v>76</v>
      </c>
      <c r="C140" s="247">
        <v>16450</v>
      </c>
      <c r="D140" s="247">
        <v>1121</v>
      </c>
      <c r="E140" s="247">
        <v>1912</v>
      </c>
      <c r="F140" s="232">
        <v>19559</v>
      </c>
      <c r="H140" s="385" t="str">
        <f>+D19</f>
        <v>Decorrenti gennaio - settembre 2021</v>
      </c>
      <c r="I140" s="385"/>
      <c r="J140" s="385"/>
      <c r="K140" s="385"/>
      <c r="L140" s="385"/>
      <c r="M140" s="385"/>
    </row>
    <row r="141" spans="1:13" s="256" customFormat="1" x14ac:dyDescent="0.3">
      <c r="A141" s="187" t="s">
        <v>101</v>
      </c>
      <c r="B141" s="247">
        <v>17543</v>
      </c>
      <c r="C141" s="247">
        <v>1936</v>
      </c>
      <c r="D141" s="247">
        <v>171</v>
      </c>
      <c r="E141" s="247">
        <v>1651</v>
      </c>
      <c r="F141" s="232">
        <v>21301</v>
      </c>
    </row>
    <row r="142" spans="1:13" s="158" customFormat="1" x14ac:dyDescent="0.3">
      <c r="A142" s="187" t="s">
        <v>102</v>
      </c>
      <c r="B142" s="247">
        <v>544</v>
      </c>
      <c r="C142" s="247">
        <v>0</v>
      </c>
      <c r="D142" s="247">
        <v>17</v>
      </c>
      <c r="E142" s="247">
        <v>18349</v>
      </c>
      <c r="F142" s="22">
        <v>18910</v>
      </c>
    </row>
    <row r="143" spans="1:13" s="168" customFormat="1" x14ac:dyDescent="0.3">
      <c r="A143" s="113" t="s">
        <v>13</v>
      </c>
      <c r="B143" s="234">
        <v>18163</v>
      </c>
      <c r="C143" s="234">
        <v>25026</v>
      </c>
      <c r="D143" s="234">
        <v>4297</v>
      </c>
      <c r="E143" s="234">
        <v>24551</v>
      </c>
      <c r="F143" s="235">
        <v>72037</v>
      </c>
    </row>
    <row r="144" spans="1:13" x14ac:dyDescent="0.3">
      <c r="A144" s="248" t="s">
        <v>85</v>
      </c>
      <c r="B144" s="249">
        <v>67.150000000000006</v>
      </c>
      <c r="C144" s="250">
        <v>61.57</v>
      </c>
      <c r="D144" s="250">
        <v>56.24</v>
      </c>
      <c r="E144" s="250">
        <v>73.400000000000006</v>
      </c>
      <c r="F144" s="250">
        <v>66.69</v>
      </c>
      <c r="I144" s="257"/>
    </row>
    <row r="145" spans="1:14" x14ac:dyDescent="0.3">
      <c r="A145" s="153"/>
      <c r="B145" s="138"/>
      <c r="C145" s="138"/>
      <c r="D145" s="138"/>
      <c r="E145" s="138"/>
      <c r="F145" s="199"/>
      <c r="M145" s="63"/>
    </row>
    <row r="146" spans="1:14" x14ac:dyDescent="0.3">
      <c r="A146" s="153"/>
      <c r="B146" s="379" t="str">
        <f>+B25</f>
        <v>Decorrenti gennaio - settembre 2022</v>
      </c>
      <c r="C146" s="379"/>
      <c r="D146" s="379"/>
      <c r="E146" s="379"/>
      <c r="F146" s="380"/>
    </row>
    <row r="147" spans="1:14" x14ac:dyDescent="0.3">
      <c r="A147" s="187" t="s">
        <v>39</v>
      </c>
      <c r="B147" s="188">
        <v>0</v>
      </c>
      <c r="C147" s="188">
        <v>1</v>
      </c>
      <c r="D147" s="188">
        <v>1162</v>
      </c>
      <c r="E147" s="188">
        <v>1039</v>
      </c>
      <c r="F147" s="189">
        <v>2202</v>
      </c>
    </row>
    <row r="148" spans="1:14" x14ac:dyDescent="0.3">
      <c r="A148" s="187" t="s">
        <v>25</v>
      </c>
      <c r="B148" s="188">
        <v>0</v>
      </c>
      <c r="C148" s="188">
        <v>6506</v>
      </c>
      <c r="D148" s="188">
        <v>1167</v>
      </c>
      <c r="E148" s="188">
        <v>974</v>
      </c>
      <c r="F148" s="189">
        <v>8647</v>
      </c>
    </row>
    <row r="149" spans="1:14" x14ac:dyDescent="0.3">
      <c r="A149" s="187" t="s">
        <v>23</v>
      </c>
      <c r="B149" s="188">
        <v>0</v>
      </c>
      <c r="C149" s="188">
        <v>14197</v>
      </c>
      <c r="D149" s="188">
        <v>1010</v>
      </c>
      <c r="E149" s="188">
        <v>1500</v>
      </c>
      <c r="F149" s="189">
        <v>16707</v>
      </c>
    </row>
    <row r="150" spans="1:14" s="158" customFormat="1" x14ac:dyDescent="0.3">
      <c r="A150" s="187" t="s">
        <v>101</v>
      </c>
      <c r="B150" s="188">
        <v>15869</v>
      </c>
      <c r="C150" s="188">
        <v>1639</v>
      </c>
      <c r="D150" s="188">
        <v>184</v>
      </c>
      <c r="E150" s="188">
        <v>1332</v>
      </c>
      <c r="F150" s="189">
        <v>19024</v>
      </c>
    </row>
    <row r="151" spans="1:14" s="168" customFormat="1" x14ac:dyDescent="0.3">
      <c r="A151" s="187" t="s">
        <v>102</v>
      </c>
      <c r="B151" s="188">
        <v>565</v>
      </c>
      <c r="C151" s="188">
        <v>0</v>
      </c>
      <c r="D151" s="188">
        <v>16</v>
      </c>
      <c r="E151" s="188">
        <v>16847</v>
      </c>
      <c r="F151" s="189">
        <v>17428</v>
      </c>
    </row>
    <row r="152" spans="1:14" s="50" customFormat="1" x14ac:dyDescent="0.3">
      <c r="A152" s="113" t="s">
        <v>13</v>
      </c>
      <c r="B152" s="258">
        <v>16434</v>
      </c>
      <c r="C152" s="258">
        <v>22343</v>
      </c>
      <c r="D152" s="258">
        <v>3539</v>
      </c>
      <c r="E152" s="258">
        <v>21692</v>
      </c>
      <c r="F152" s="167">
        <v>64008</v>
      </c>
    </row>
    <row r="153" spans="1:14" x14ac:dyDescent="0.3">
      <c r="A153" s="248" t="s">
        <v>85</v>
      </c>
      <c r="B153" s="249">
        <v>67.19</v>
      </c>
      <c r="C153" s="250">
        <v>61.41</v>
      </c>
      <c r="D153" s="250">
        <v>56.67</v>
      </c>
      <c r="E153" s="250">
        <v>74.41</v>
      </c>
      <c r="F153" s="250">
        <v>67.040000000000006</v>
      </c>
    </row>
    <row r="154" spans="1:14" x14ac:dyDescent="0.3">
      <c r="A154" s="259"/>
      <c r="B154" s="260"/>
      <c r="C154" s="260"/>
      <c r="D154" s="260"/>
      <c r="E154" s="260"/>
      <c r="F154" s="261"/>
    </row>
    <row r="155" spans="1:14" x14ac:dyDescent="0.3">
      <c r="A155" s="262" t="s">
        <v>46</v>
      </c>
      <c r="B155" s="263"/>
      <c r="C155" s="263"/>
      <c r="D155" s="263"/>
      <c r="E155" s="263"/>
      <c r="F155" s="263"/>
    </row>
    <row r="158" spans="1:14" x14ac:dyDescent="0.3">
      <c r="A158" s="158"/>
      <c r="B158" s="158"/>
      <c r="C158" s="158"/>
      <c r="D158" s="158"/>
      <c r="E158" s="158"/>
      <c r="F158" s="158"/>
    </row>
    <row r="159" spans="1:14" x14ac:dyDescent="0.3">
      <c r="A159" s="3" t="s">
        <v>216</v>
      </c>
      <c r="B159" s="366" t="s">
        <v>0</v>
      </c>
      <c r="C159" s="366"/>
      <c r="D159" s="366"/>
      <c r="E159" s="366"/>
      <c r="F159" s="366"/>
      <c r="H159" s="3" t="s">
        <v>217</v>
      </c>
      <c r="I159" s="366" t="s">
        <v>0</v>
      </c>
      <c r="J159" s="366"/>
      <c r="K159" s="366"/>
      <c r="L159" s="366"/>
      <c r="M159" s="366"/>
      <c r="N159" s="264"/>
    </row>
    <row r="160" spans="1:14" ht="15.65" customHeight="1" x14ac:dyDescent="0.3">
      <c r="A160" s="3"/>
      <c r="B160" s="383"/>
      <c r="C160" s="383"/>
      <c r="D160" s="383"/>
      <c r="E160" s="383"/>
      <c r="F160" s="383"/>
      <c r="H160" s="3"/>
      <c r="I160" s="383"/>
      <c r="J160" s="383"/>
      <c r="K160" s="383"/>
      <c r="L160" s="383"/>
      <c r="M160" s="383"/>
      <c r="N160" s="211"/>
    </row>
    <row r="162" spans="1:13" ht="15" customHeight="1" x14ac:dyDescent="0.3">
      <c r="A162" s="351" t="s">
        <v>232</v>
      </c>
      <c r="B162" s="351"/>
      <c r="C162" s="351"/>
      <c r="D162" s="351"/>
      <c r="E162" s="351"/>
      <c r="F162" s="351"/>
      <c r="H162" s="351" t="s">
        <v>233</v>
      </c>
      <c r="I162" s="351"/>
      <c r="J162" s="351"/>
      <c r="K162" s="351"/>
      <c r="L162" s="351"/>
      <c r="M162" s="351"/>
    </row>
    <row r="163" spans="1:13" x14ac:dyDescent="0.3">
      <c r="A163" s="212"/>
      <c r="B163" s="212"/>
      <c r="C163" s="212"/>
      <c r="D163" s="212"/>
      <c r="E163" s="212"/>
      <c r="F163" s="212"/>
      <c r="H163" s="134"/>
      <c r="I163" s="134"/>
      <c r="J163" s="134"/>
      <c r="K163" s="134"/>
      <c r="L163" s="134"/>
      <c r="M163" s="134"/>
    </row>
    <row r="164" spans="1:13" x14ac:dyDescent="0.3">
      <c r="A164" s="339" t="str">
        <f>+GEST_tot!$A$5</f>
        <v>Rilevazione al 02/10/2022</v>
      </c>
      <c r="B164" s="339"/>
      <c r="C164" s="339"/>
      <c r="D164" s="339"/>
      <c r="E164" s="339"/>
      <c r="F164" s="339"/>
      <c r="H164" s="339" t="str">
        <f>+GEST_tot!$A$5</f>
        <v>Rilevazione al 02/10/2022</v>
      </c>
      <c r="I164" s="339"/>
      <c r="J164" s="339"/>
      <c r="K164" s="339"/>
      <c r="L164" s="339"/>
      <c r="M164" s="339"/>
    </row>
    <row r="165" spans="1:13" x14ac:dyDescent="0.3">
      <c r="A165" s="3"/>
      <c r="B165" s="214"/>
      <c r="C165" s="214"/>
      <c r="D165" s="214"/>
      <c r="E165" s="245"/>
      <c r="F165" s="4"/>
    </row>
    <row r="166" spans="1:13" x14ac:dyDescent="0.3">
      <c r="A166" s="265"/>
      <c r="B166" s="4"/>
      <c r="C166" s="266"/>
      <c r="D166" s="4"/>
      <c r="E166" s="4"/>
      <c r="F166" s="4"/>
    </row>
    <row r="167" spans="1:13" ht="15" customHeight="1" x14ac:dyDescent="0.3">
      <c r="A167" s="267" t="s">
        <v>24</v>
      </c>
      <c r="B167" s="170"/>
      <c r="C167" s="171"/>
      <c r="D167" s="171"/>
      <c r="E167" s="171"/>
      <c r="F167" s="170"/>
      <c r="H167" s="267" t="s">
        <v>24</v>
      </c>
      <c r="I167" s="170"/>
      <c r="J167" s="171"/>
      <c r="K167" s="171"/>
      <c r="L167" s="171"/>
      <c r="M167" s="170"/>
    </row>
    <row r="168" spans="1:13" x14ac:dyDescent="0.3">
      <c r="A168" s="268" t="s">
        <v>86</v>
      </c>
      <c r="B168" s="173" t="s">
        <v>30</v>
      </c>
      <c r="C168" s="174" t="s">
        <v>131</v>
      </c>
      <c r="D168" s="173" t="s">
        <v>11</v>
      </c>
      <c r="E168" s="173" t="s">
        <v>12</v>
      </c>
      <c r="F168" s="175" t="s">
        <v>13</v>
      </c>
      <c r="H168" s="268" t="s">
        <v>86</v>
      </c>
      <c r="I168" s="173" t="s">
        <v>30</v>
      </c>
      <c r="J168" s="174" t="s">
        <v>131</v>
      </c>
      <c r="K168" s="173" t="s">
        <v>11</v>
      </c>
      <c r="L168" s="173" t="s">
        <v>12</v>
      </c>
      <c r="M168" s="175" t="s">
        <v>13</v>
      </c>
    </row>
    <row r="169" spans="1:13" x14ac:dyDescent="0.3">
      <c r="A169" s="269" t="s">
        <v>87</v>
      </c>
      <c r="B169" s="178"/>
      <c r="C169" s="179"/>
      <c r="D169" s="179"/>
      <c r="E169" s="179"/>
      <c r="F169" s="180"/>
      <c r="H169" s="269" t="s">
        <v>87</v>
      </c>
      <c r="I169" s="178"/>
      <c r="J169" s="179"/>
      <c r="K169" s="179"/>
      <c r="L169" s="179"/>
      <c r="M169" s="180"/>
    </row>
    <row r="170" spans="1:13" x14ac:dyDescent="0.3">
      <c r="A170" s="182"/>
      <c r="B170" s="132"/>
      <c r="C170" s="138"/>
      <c r="D170" s="132"/>
      <c r="E170" s="132"/>
      <c r="F170" s="184"/>
      <c r="H170" s="182"/>
      <c r="I170" s="132"/>
      <c r="J170" s="138"/>
      <c r="K170" s="132"/>
      <c r="L170" s="132"/>
      <c r="M170" s="184"/>
    </row>
    <row r="171" spans="1:13" x14ac:dyDescent="0.3">
      <c r="A171" s="186"/>
      <c r="B171" s="377" t="str">
        <f>+FPLD_tot!B13</f>
        <v>Decorrenti ANNO 2021</v>
      </c>
      <c r="C171" s="377"/>
      <c r="D171" s="377"/>
      <c r="E171" s="377"/>
      <c r="F171" s="378"/>
      <c r="H171" s="186"/>
      <c r="I171" s="377" t="str">
        <f>+FPLD_tot!B13</f>
        <v>Decorrenti ANNO 2021</v>
      </c>
      <c r="J171" s="377"/>
      <c r="K171" s="377"/>
      <c r="L171" s="377"/>
      <c r="M171" s="378"/>
    </row>
    <row r="172" spans="1:13" x14ac:dyDescent="0.3">
      <c r="A172" s="270" t="s">
        <v>48</v>
      </c>
      <c r="B172" s="188">
        <v>913</v>
      </c>
      <c r="C172" s="188">
        <v>121</v>
      </c>
      <c r="D172" s="188">
        <v>806</v>
      </c>
      <c r="E172" s="188">
        <v>1998</v>
      </c>
      <c r="F172" s="189">
        <v>3838</v>
      </c>
      <c r="H172" s="270" t="s">
        <v>48</v>
      </c>
      <c r="I172" s="188">
        <v>1169</v>
      </c>
      <c r="J172" s="188">
        <v>77</v>
      </c>
      <c r="K172" s="188">
        <v>380</v>
      </c>
      <c r="L172" s="188">
        <v>5222</v>
      </c>
      <c r="M172" s="189">
        <v>6848</v>
      </c>
    </row>
    <row r="173" spans="1:13" x14ac:dyDescent="0.3">
      <c r="A173" s="270" t="s">
        <v>49</v>
      </c>
      <c r="B173" s="188">
        <v>9397</v>
      </c>
      <c r="C173" s="188">
        <v>5842</v>
      </c>
      <c r="D173" s="188">
        <v>3011</v>
      </c>
      <c r="E173" s="188">
        <v>1124</v>
      </c>
      <c r="F173" s="189">
        <v>19374</v>
      </c>
      <c r="H173" s="270" t="s">
        <v>49</v>
      </c>
      <c r="I173" s="188">
        <v>5934</v>
      </c>
      <c r="J173" s="188">
        <v>3635</v>
      </c>
      <c r="K173" s="188">
        <v>710</v>
      </c>
      <c r="L173" s="188">
        <v>20336</v>
      </c>
      <c r="M173" s="189">
        <v>30615</v>
      </c>
    </row>
    <row r="174" spans="1:13" x14ac:dyDescent="0.3">
      <c r="A174" s="270" t="s">
        <v>50</v>
      </c>
      <c r="B174" s="188">
        <v>4111</v>
      </c>
      <c r="C174" s="188">
        <v>11518</v>
      </c>
      <c r="D174" s="188">
        <v>678</v>
      </c>
      <c r="E174" s="188">
        <v>42</v>
      </c>
      <c r="F174" s="189">
        <v>16349</v>
      </c>
      <c r="H174" s="270" t="s">
        <v>50</v>
      </c>
      <c r="I174" s="188">
        <v>896</v>
      </c>
      <c r="J174" s="188">
        <v>2035</v>
      </c>
      <c r="K174" s="188">
        <v>54</v>
      </c>
      <c r="L174" s="188">
        <v>2428</v>
      </c>
      <c r="M174" s="189">
        <v>5413</v>
      </c>
    </row>
    <row r="175" spans="1:13" x14ac:dyDescent="0.3">
      <c r="A175" s="270" t="s">
        <v>51</v>
      </c>
      <c r="B175" s="188">
        <v>965</v>
      </c>
      <c r="C175" s="188">
        <v>6044</v>
      </c>
      <c r="D175" s="188">
        <v>89</v>
      </c>
      <c r="E175" s="188">
        <v>8</v>
      </c>
      <c r="F175" s="189">
        <v>7106</v>
      </c>
      <c r="H175" s="270" t="s">
        <v>51</v>
      </c>
      <c r="I175" s="188">
        <v>180</v>
      </c>
      <c r="J175" s="188">
        <v>440</v>
      </c>
      <c r="K175" s="188">
        <v>7</v>
      </c>
      <c r="L175" s="188">
        <v>407</v>
      </c>
      <c r="M175" s="189">
        <v>1034</v>
      </c>
    </row>
    <row r="176" spans="1:13" x14ac:dyDescent="0.3">
      <c r="A176" s="270" t="s">
        <v>52</v>
      </c>
      <c r="B176" s="188">
        <v>374</v>
      </c>
      <c r="C176" s="188">
        <v>2811</v>
      </c>
      <c r="D176" s="188">
        <v>17</v>
      </c>
      <c r="E176" s="188">
        <v>0</v>
      </c>
      <c r="F176" s="189">
        <v>3202</v>
      </c>
      <c r="H176" s="270" t="s">
        <v>52</v>
      </c>
      <c r="I176" s="188">
        <v>57</v>
      </c>
      <c r="J176" s="188">
        <v>180</v>
      </c>
      <c r="K176" s="188">
        <v>2</v>
      </c>
      <c r="L176" s="188">
        <v>93</v>
      </c>
      <c r="M176" s="189">
        <v>332</v>
      </c>
    </row>
    <row r="177" spans="1:13" x14ac:dyDescent="0.3">
      <c r="A177" s="270" t="s">
        <v>53</v>
      </c>
      <c r="B177" s="188">
        <v>72</v>
      </c>
      <c r="C177" s="188">
        <v>561</v>
      </c>
      <c r="D177" s="188">
        <v>1</v>
      </c>
      <c r="E177" s="188">
        <v>0</v>
      </c>
      <c r="F177" s="189">
        <v>634</v>
      </c>
      <c r="H177" s="270" t="s">
        <v>53</v>
      </c>
      <c r="I177" s="188">
        <v>3</v>
      </c>
      <c r="J177" s="188">
        <v>28</v>
      </c>
      <c r="K177" s="188">
        <v>0</v>
      </c>
      <c r="L177" s="188">
        <v>7</v>
      </c>
      <c r="M177" s="189">
        <v>38</v>
      </c>
    </row>
    <row r="178" spans="1:13" x14ac:dyDescent="0.3">
      <c r="A178" s="46"/>
      <c r="B178" s="188"/>
      <c r="C178" s="188"/>
      <c r="D178" s="188"/>
      <c r="E178" s="188"/>
      <c r="F178" s="233"/>
      <c r="H178" s="46"/>
      <c r="I178" s="188"/>
      <c r="J178" s="188"/>
      <c r="K178" s="188"/>
      <c r="L178" s="188"/>
      <c r="M178" s="233"/>
    </row>
    <row r="179" spans="1:13" x14ac:dyDescent="0.3">
      <c r="A179" s="113" t="s">
        <v>13</v>
      </c>
      <c r="B179" s="234">
        <v>15832</v>
      </c>
      <c r="C179" s="234">
        <v>26897</v>
      </c>
      <c r="D179" s="234">
        <v>4602</v>
      </c>
      <c r="E179" s="234">
        <v>3172</v>
      </c>
      <c r="F179" s="235">
        <v>50503</v>
      </c>
      <c r="H179" s="113" t="s">
        <v>13</v>
      </c>
      <c r="I179" s="234">
        <v>8239</v>
      </c>
      <c r="J179" s="234">
        <v>6395</v>
      </c>
      <c r="K179" s="234">
        <v>1153</v>
      </c>
      <c r="L179" s="234">
        <v>28493</v>
      </c>
      <c r="M179" s="235">
        <v>44280</v>
      </c>
    </row>
    <row r="180" spans="1:13" s="50" customFormat="1" x14ac:dyDescent="0.3">
      <c r="A180" s="271"/>
      <c r="B180" s="272"/>
      <c r="C180" s="272"/>
      <c r="D180" s="272"/>
      <c r="E180" s="272"/>
      <c r="F180" s="273"/>
      <c r="H180" s="271"/>
      <c r="I180" s="272"/>
      <c r="J180" s="272"/>
      <c r="K180" s="272"/>
      <c r="L180" s="272"/>
      <c r="M180" s="273"/>
    </row>
    <row r="181" spans="1:13" x14ac:dyDescent="0.3">
      <c r="A181" s="186"/>
      <c r="B181" s="224"/>
      <c r="C181" s="201" t="s">
        <v>122</v>
      </c>
      <c r="D181" s="200" t="str">
        <f>+FPLD_tot!$D$19</f>
        <v>Decorrenti gennaio - settembre 2021</v>
      </c>
      <c r="E181" s="132"/>
      <c r="F181" s="95"/>
      <c r="H181" s="186"/>
      <c r="I181" s="224"/>
      <c r="J181" s="201" t="s">
        <v>122</v>
      </c>
      <c r="K181" s="198" t="str">
        <f>+D19</f>
        <v>Decorrenti gennaio - settembre 2021</v>
      </c>
      <c r="L181" s="132"/>
      <c r="M181" s="95"/>
    </row>
    <row r="182" spans="1:13" x14ac:dyDescent="0.3">
      <c r="A182" s="270" t="s">
        <v>48</v>
      </c>
      <c r="B182" s="188">
        <v>693</v>
      </c>
      <c r="C182" s="188">
        <v>89</v>
      </c>
      <c r="D182" s="188">
        <v>588</v>
      </c>
      <c r="E182" s="188">
        <v>1530</v>
      </c>
      <c r="F182" s="189">
        <v>2900</v>
      </c>
      <c r="H182" s="270" t="s">
        <v>48</v>
      </c>
      <c r="I182" s="188">
        <v>870</v>
      </c>
      <c r="J182" s="188">
        <v>59</v>
      </c>
      <c r="K182" s="188">
        <v>283</v>
      </c>
      <c r="L182" s="188">
        <v>4112</v>
      </c>
      <c r="M182" s="189">
        <v>5324</v>
      </c>
    </row>
    <row r="183" spans="1:13" x14ac:dyDescent="0.3">
      <c r="A183" s="270" t="s">
        <v>49</v>
      </c>
      <c r="B183" s="188">
        <v>7047</v>
      </c>
      <c r="C183" s="188">
        <v>4121</v>
      </c>
      <c r="D183" s="188">
        <v>2303</v>
      </c>
      <c r="E183" s="188">
        <v>836</v>
      </c>
      <c r="F183" s="189">
        <v>14307</v>
      </c>
      <c r="H183" s="270" t="s">
        <v>49</v>
      </c>
      <c r="I183" s="188">
        <v>4523</v>
      </c>
      <c r="J183" s="188">
        <v>2682</v>
      </c>
      <c r="K183" s="188">
        <v>523</v>
      </c>
      <c r="L183" s="188">
        <v>15789</v>
      </c>
      <c r="M183" s="189">
        <v>23517</v>
      </c>
    </row>
    <row r="184" spans="1:13" x14ac:dyDescent="0.3">
      <c r="A184" s="270" t="s">
        <v>50</v>
      </c>
      <c r="B184" s="188">
        <v>3070</v>
      </c>
      <c r="C184" s="188">
        <v>8621</v>
      </c>
      <c r="D184" s="188">
        <v>477</v>
      </c>
      <c r="E184" s="188">
        <v>31</v>
      </c>
      <c r="F184" s="189">
        <v>12199</v>
      </c>
      <c r="H184" s="270" t="s">
        <v>50</v>
      </c>
      <c r="I184" s="188">
        <v>664</v>
      </c>
      <c r="J184" s="188">
        <v>1548</v>
      </c>
      <c r="K184" s="188">
        <v>39</v>
      </c>
      <c r="L184" s="188">
        <v>1857</v>
      </c>
      <c r="M184" s="189">
        <v>4108</v>
      </c>
    </row>
    <row r="185" spans="1:13" x14ac:dyDescent="0.3">
      <c r="A185" s="270" t="s">
        <v>51</v>
      </c>
      <c r="B185" s="188">
        <v>754</v>
      </c>
      <c r="C185" s="188">
        <v>4712</v>
      </c>
      <c r="D185" s="188">
        <v>65</v>
      </c>
      <c r="E185" s="188">
        <v>7</v>
      </c>
      <c r="F185" s="189">
        <v>5538</v>
      </c>
      <c r="H185" s="270" t="s">
        <v>51</v>
      </c>
      <c r="I185" s="188">
        <v>145</v>
      </c>
      <c r="J185" s="188">
        <v>344</v>
      </c>
      <c r="K185" s="188">
        <v>5</v>
      </c>
      <c r="L185" s="188">
        <v>313</v>
      </c>
      <c r="M185" s="189">
        <v>807</v>
      </c>
    </row>
    <row r="186" spans="1:13" x14ac:dyDescent="0.3">
      <c r="A186" s="270" t="s">
        <v>52</v>
      </c>
      <c r="B186" s="188">
        <v>298</v>
      </c>
      <c r="C186" s="188">
        <v>2238</v>
      </c>
      <c r="D186" s="188">
        <v>11</v>
      </c>
      <c r="E186" s="188">
        <v>0</v>
      </c>
      <c r="F186" s="189">
        <v>2547</v>
      </c>
      <c r="H186" s="270" t="s">
        <v>52</v>
      </c>
      <c r="I186" s="188">
        <v>45</v>
      </c>
      <c r="J186" s="188">
        <v>142</v>
      </c>
      <c r="K186" s="188">
        <v>2</v>
      </c>
      <c r="L186" s="188">
        <v>69</v>
      </c>
      <c r="M186" s="189">
        <v>258</v>
      </c>
    </row>
    <row r="187" spans="1:13" x14ac:dyDescent="0.3">
      <c r="A187" s="270" t="s">
        <v>53</v>
      </c>
      <c r="B187" s="188">
        <v>52</v>
      </c>
      <c r="C187" s="188">
        <v>449</v>
      </c>
      <c r="D187" s="188">
        <v>1</v>
      </c>
      <c r="E187" s="188">
        <v>0</v>
      </c>
      <c r="F187" s="189">
        <v>502</v>
      </c>
      <c r="H187" s="270" t="s">
        <v>53</v>
      </c>
      <c r="I187" s="188">
        <v>2</v>
      </c>
      <c r="J187" s="188">
        <v>21</v>
      </c>
      <c r="K187" s="188">
        <v>0</v>
      </c>
      <c r="L187" s="188">
        <v>7</v>
      </c>
      <c r="M187" s="189">
        <v>30</v>
      </c>
    </row>
    <row r="188" spans="1:13" x14ac:dyDescent="0.3">
      <c r="A188" s="46"/>
      <c r="B188" s="188"/>
      <c r="C188" s="188"/>
      <c r="D188" s="188"/>
      <c r="E188" s="188"/>
      <c r="F188" s="233"/>
      <c r="H188" s="46"/>
      <c r="I188" s="188"/>
      <c r="J188" s="188"/>
      <c r="K188" s="188"/>
      <c r="L188" s="188"/>
      <c r="M188" s="233"/>
    </row>
    <row r="189" spans="1:13" s="50" customFormat="1" x14ac:dyDescent="0.3">
      <c r="A189" s="113" t="s">
        <v>13</v>
      </c>
      <c r="B189" s="234">
        <v>11914</v>
      </c>
      <c r="C189" s="234">
        <v>20230</v>
      </c>
      <c r="D189" s="234">
        <v>3445</v>
      </c>
      <c r="E189" s="234">
        <v>2404</v>
      </c>
      <c r="F189" s="235">
        <v>37993</v>
      </c>
      <c r="H189" s="113" t="s">
        <v>13</v>
      </c>
      <c r="I189" s="234">
        <v>6249</v>
      </c>
      <c r="J189" s="234">
        <v>4796</v>
      </c>
      <c r="K189" s="234">
        <v>852</v>
      </c>
      <c r="L189" s="234">
        <v>22147</v>
      </c>
      <c r="M189" s="235">
        <v>34044</v>
      </c>
    </row>
    <row r="190" spans="1:13" s="50" customFormat="1" x14ac:dyDescent="0.3">
      <c r="A190" s="186"/>
      <c r="B190" s="263"/>
      <c r="C190" s="263"/>
      <c r="D190" s="263"/>
      <c r="E190" s="263"/>
      <c r="F190" s="274"/>
      <c r="H190" s="186"/>
      <c r="I190" s="263"/>
      <c r="J190" s="263"/>
      <c r="K190" s="263"/>
      <c r="L190" s="263"/>
      <c r="M190" s="274"/>
    </row>
    <row r="191" spans="1:13" s="50" customFormat="1" x14ac:dyDescent="0.3">
      <c r="A191" s="186"/>
      <c r="B191" s="379" t="str">
        <f>+B25</f>
        <v>Decorrenti gennaio - settembre 2022</v>
      </c>
      <c r="C191" s="379"/>
      <c r="D191" s="379"/>
      <c r="E191" s="379"/>
      <c r="F191" s="380"/>
      <c r="H191" s="186"/>
      <c r="I191" s="379" t="str">
        <f>+B25</f>
        <v>Decorrenti gennaio - settembre 2022</v>
      </c>
      <c r="J191" s="379"/>
      <c r="K191" s="379"/>
      <c r="L191" s="379"/>
      <c r="M191" s="380"/>
    </row>
    <row r="192" spans="1:13" s="50" customFormat="1" x14ac:dyDescent="0.3">
      <c r="A192" s="270" t="s">
        <v>48</v>
      </c>
      <c r="B192" s="188">
        <v>507</v>
      </c>
      <c r="C192" s="188">
        <v>68</v>
      </c>
      <c r="D192" s="188">
        <v>502</v>
      </c>
      <c r="E192" s="188">
        <v>1374</v>
      </c>
      <c r="F192" s="189">
        <v>2451</v>
      </c>
      <c r="H192" s="270" t="s">
        <v>48</v>
      </c>
      <c r="I192" s="188">
        <v>733</v>
      </c>
      <c r="J192" s="188">
        <v>61</v>
      </c>
      <c r="K192" s="188">
        <v>223</v>
      </c>
      <c r="L192" s="188">
        <v>3445</v>
      </c>
      <c r="M192" s="189">
        <v>4462</v>
      </c>
    </row>
    <row r="193" spans="1:13" s="50" customFormat="1" x14ac:dyDescent="0.3">
      <c r="A193" s="270" t="s">
        <v>49</v>
      </c>
      <c r="B193" s="188">
        <v>6324</v>
      </c>
      <c r="C193" s="188">
        <v>4341</v>
      </c>
      <c r="D193" s="188">
        <v>1865</v>
      </c>
      <c r="E193" s="188">
        <v>699</v>
      </c>
      <c r="F193" s="189">
        <v>13229</v>
      </c>
      <c r="H193" s="270" t="s">
        <v>49</v>
      </c>
      <c r="I193" s="188">
        <v>4078</v>
      </c>
      <c r="J193" s="188">
        <v>2881</v>
      </c>
      <c r="K193" s="188">
        <v>401</v>
      </c>
      <c r="L193" s="188">
        <v>14059</v>
      </c>
      <c r="M193" s="189">
        <v>21419</v>
      </c>
    </row>
    <row r="194" spans="1:13" s="50" customFormat="1" x14ac:dyDescent="0.3">
      <c r="A194" s="270" t="s">
        <v>50</v>
      </c>
      <c r="B194" s="188">
        <v>2882</v>
      </c>
      <c r="C194" s="188">
        <v>7576</v>
      </c>
      <c r="D194" s="188">
        <v>464</v>
      </c>
      <c r="E194" s="188">
        <v>29</v>
      </c>
      <c r="F194" s="189">
        <v>10951</v>
      </c>
      <c r="H194" s="270" t="s">
        <v>50</v>
      </c>
      <c r="I194" s="188">
        <v>670</v>
      </c>
      <c r="J194" s="188">
        <v>1424</v>
      </c>
      <c r="K194" s="188">
        <v>41</v>
      </c>
      <c r="L194" s="188">
        <v>1725</v>
      </c>
      <c r="M194" s="189">
        <v>3860</v>
      </c>
    </row>
    <row r="195" spans="1:13" s="50" customFormat="1" x14ac:dyDescent="0.3">
      <c r="A195" s="270" t="s">
        <v>51</v>
      </c>
      <c r="B195" s="188">
        <v>738</v>
      </c>
      <c r="C195" s="188">
        <v>3660</v>
      </c>
      <c r="D195" s="188">
        <v>31</v>
      </c>
      <c r="E195" s="188">
        <v>5</v>
      </c>
      <c r="F195" s="189">
        <v>4434</v>
      </c>
      <c r="H195" s="270" t="s">
        <v>51</v>
      </c>
      <c r="I195" s="188">
        <v>112</v>
      </c>
      <c r="J195" s="188">
        <v>301</v>
      </c>
      <c r="K195" s="188">
        <v>4</v>
      </c>
      <c r="L195" s="188">
        <v>291</v>
      </c>
      <c r="M195" s="189">
        <v>708</v>
      </c>
    </row>
    <row r="196" spans="1:13" s="50" customFormat="1" x14ac:dyDescent="0.3">
      <c r="A196" s="270" t="s">
        <v>52</v>
      </c>
      <c r="B196" s="188">
        <v>277</v>
      </c>
      <c r="C196" s="188">
        <v>1606</v>
      </c>
      <c r="D196" s="188">
        <v>7</v>
      </c>
      <c r="E196" s="188">
        <v>2</v>
      </c>
      <c r="F196" s="189">
        <v>1892</v>
      </c>
      <c r="H196" s="270" t="s">
        <v>52</v>
      </c>
      <c r="I196" s="188">
        <v>48</v>
      </c>
      <c r="J196" s="188">
        <v>107</v>
      </c>
      <c r="K196" s="188">
        <v>0</v>
      </c>
      <c r="L196" s="188">
        <v>60</v>
      </c>
      <c r="M196" s="189">
        <v>215</v>
      </c>
    </row>
    <row r="197" spans="1:13" s="50" customFormat="1" x14ac:dyDescent="0.3">
      <c r="A197" s="270" t="s">
        <v>53</v>
      </c>
      <c r="B197" s="188">
        <v>59</v>
      </c>
      <c r="C197" s="188">
        <v>296</v>
      </c>
      <c r="D197" s="188">
        <v>1</v>
      </c>
      <c r="E197" s="188">
        <v>0</v>
      </c>
      <c r="F197" s="189">
        <v>356</v>
      </c>
      <c r="H197" s="270" t="s">
        <v>53</v>
      </c>
      <c r="I197" s="188">
        <v>6</v>
      </c>
      <c r="J197" s="188">
        <v>22</v>
      </c>
      <c r="K197" s="188">
        <v>0</v>
      </c>
      <c r="L197" s="188">
        <v>3</v>
      </c>
      <c r="M197" s="189">
        <v>31</v>
      </c>
    </row>
    <row r="198" spans="1:13" s="50" customFormat="1" x14ac:dyDescent="0.3">
      <c r="A198" s="46"/>
      <c r="B198" s="188"/>
      <c r="C198" s="188"/>
      <c r="D198" s="188"/>
      <c r="E198" s="188"/>
      <c r="F198" s="233"/>
      <c r="H198" s="46"/>
      <c r="I198" s="188"/>
      <c r="J198" s="188"/>
      <c r="K198" s="188"/>
      <c r="L198" s="188"/>
      <c r="M198" s="233"/>
    </row>
    <row r="199" spans="1:13" s="50" customFormat="1" x14ac:dyDescent="0.3">
      <c r="A199" s="239" t="s">
        <v>13</v>
      </c>
      <c r="B199" s="240">
        <v>10787</v>
      </c>
      <c r="C199" s="240">
        <v>17547</v>
      </c>
      <c r="D199" s="240">
        <v>2870</v>
      </c>
      <c r="E199" s="240">
        <v>2109</v>
      </c>
      <c r="F199" s="241">
        <v>33313</v>
      </c>
      <c r="H199" s="239" t="s">
        <v>13</v>
      </c>
      <c r="I199" s="240">
        <v>5647</v>
      </c>
      <c r="J199" s="240">
        <v>4796</v>
      </c>
      <c r="K199" s="240">
        <v>669</v>
      </c>
      <c r="L199" s="240">
        <v>19583</v>
      </c>
      <c r="M199" s="241">
        <v>30695</v>
      </c>
    </row>
    <row r="200" spans="1:13" s="50" customFormat="1" x14ac:dyDescent="0.3">
      <c r="A200" s="2"/>
      <c r="B200" s="242"/>
      <c r="C200" s="242"/>
      <c r="D200" s="242"/>
      <c r="E200" s="242"/>
      <c r="F200" s="242"/>
      <c r="H200" s="2"/>
      <c r="I200" s="242"/>
      <c r="J200" s="242"/>
      <c r="K200" s="242"/>
      <c r="L200" s="242"/>
      <c r="M200" s="242"/>
    </row>
    <row r="201" spans="1:13" s="50" customFormat="1" x14ac:dyDescent="0.3">
      <c r="A201" s="2"/>
      <c r="B201" s="242"/>
      <c r="C201" s="242"/>
      <c r="D201" s="242"/>
      <c r="E201" s="242"/>
      <c r="F201" s="242"/>
      <c r="H201" s="275"/>
    </row>
    <row r="202" spans="1:13" s="50" customFormat="1" x14ac:dyDescent="0.3">
      <c r="A202" s="2"/>
      <c r="B202" s="242"/>
      <c r="C202" s="242"/>
      <c r="D202" s="242"/>
      <c r="E202" s="242"/>
      <c r="F202" s="242"/>
      <c r="H202" s="275"/>
    </row>
    <row r="203" spans="1:13" s="50" customFormat="1" x14ac:dyDescent="0.3">
      <c r="A203" s="2"/>
      <c r="B203" s="242"/>
      <c r="C203" s="242"/>
      <c r="D203" s="242"/>
      <c r="E203" s="242"/>
      <c r="F203" s="242"/>
      <c r="H203" s="275"/>
    </row>
    <row r="204" spans="1:13" s="50" customFormat="1" x14ac:dyDescent="0.3">
      <c r="A204" s="2"/>
      <c r="B204" s="242"/>
      <c r="C204" s="242"/>
      <c r="D204" s="242"/>
      <c r="E204" s="242"/>
      <c r="F204" s="242"/>
      <c r="H204" s="275"/>
    </row>
    <row r="205" spans="1:13" x14ac:dyDescent="0.3">
      <c r="A205" s="3" t="s">
        <v>218</v>
      </c>
      <c r="B205" s="366" t="s">
        <v>0</v>
      </c>
      <c r="C205" s="366"/>
      <c r="D205" s="366"/>
      <c r="E205" s="366"/>
      <c r="F205" s="366"/>
      <c r="H205" s="366" t="s">
        <v>0</v>
      </c>
      <c r="I205" s="366"/>
      <c r="J205" s="366"/>
      <c r="K205" s="366"/>
      <c r="L205" s="366"/>
      <c r="M205" s="366"/>
    </row>
    <row r="206" spans="1:13" ht="15.65" customHeight="1" x14ac:dyDescent="0.3">
      <c r="A206" s="3"/>
      <c r="B206" s="383"/>
      <c r="C206" s="383"/>
      <c r="D206" s="383"/>
      <c r="E206" s="383"/>
      <c r="F206" s="383"/>
      <c r="H206" s="383"/>
      <c r="I206" s="383"/>
      <c r="J206" s="383"/>
      <c r="K206" s="383"/>
      <c r="L206" s="383"/>
      <c r="M206" s="383"/>
    </row>
    <row r="208" spans="1:13" x14ac:dyDescent="0.3">
      <c r="A208" s="351" t="s">
        <v>3</v>
      </c>
      <c r="B208" s="351"/>
      <c r="C208" s="351"/>
      <c r="D208" s="351"/>
      <c r="E208" s="351"/>
      <c r="F208" s="351"/>
      <c r="H208" s="384" t="s">
        <v>84</v>
      </c>
      <c r="I208" s="384"/>
      <c r="J208" s="384"/>
      <c r="K208" s="384"/>
      <c r="L208" s="384"/>
      <c r="M208" s="384"/>
    </row>
    <row r="209" spans="1:13" x14ac:dyDescent="0.3">
      <c r="A209" s="212"/>
      <c r="B209" s="212"/>
      <c r="C209" s="212"/>
      <c r="D209" s="212"/>
      <c r="E209" s="212"/>
      <c r="F209" s="212"/>
      <c r="H209" s="134"/>
      <c r="I209" s="134"/>
      <c r="J209" s="134"/>
      <c r="K209" s="134"/>
      <c r="L209" s="134"/>
      <c r="M209" s="134"/>
    </row>
    <row r="210" spans="1:13" x14ac:dyDescent="0.3">
      <c r="A210" s="339" t="str">
        <f>+GEST_tot!$A$5</f>
        <v>Rilevazione al 02/10/2022</v>
      </c>
      <c r="B210" s="339"/>
      <c r="C210" s="339"/>
      <c r="D210" s="339"/>
      <c r="E210" s="339"/>
      <c r="F210" s="339"/>
      <c r="H210" s="339" t="str">
        <f>+GEST_tot!$A$5</f>
        <v>Rilevazione al 02/10/2022</v>
      </c>
      <c r="I210" s="339"/>
      <c r="J210" s="339"/>
      <c r="K210" s="339"/>
      <c r="L210" s="339"/>
      <c r="M210" s="339"/>
    </row>
    <row r="211" spans="1:13" x14ac:dyDescent="0.3">
      <c r="A211" s="3"/>
      <c r="B211" s="214"/>
      <c r="C211" s="214"/>
      <c r="D211" s="214"/>
      <c r="E211" s="245"/>
      <c r="F211" s="4"/>
    </row>
    <row r="212" spans="1:13" x14ac:dyDescent="0.3">
      <c r="A212" s="265"/>
      <c r="B212" s="4"/>
      <c r="C212" s="266"/>
      <c r="D212" s="4"/>
      <c r="E212" s="4"/>
      <c r="F212" s="4"/>
    </row>
    <row r="213" spans="1:13" ht="15" customHeight="1" x14ac:dyDescent="0.3">
      <c r="A213" s="267" t="s">
        <v>24</v>
      </c>
      <c r="B213" s="170"/>
      <c r="C213" s="171"/>
      <c r="D213" s="171"/>
      <c r="E213" s="171"/>
      <c r="F213" s="170"/>
    </row>
    <row r="214" spans="1:13" x14ac:dyDescent="0.3">
      <c r="A214" s="268" t="s">
        <v>86</v>
      </c>
      <c r="B214" s="173" t="s">
        <v>30</v>
      </c>
      <c r="C214" s="174" t="s">
        <v>131</v>
      </c>
      <c r="D214" s="173" t="s">
        <v>11</v>
      </c>
      <c r="E214" s="173" t="s">
        <v>12</v>
      </c>
      <c r="F214" s="175" t="s">
        <v>13</v>
      </c>
    </row>
    <row r="215" spans="1:13" x14ac:dyDescent="0.3">
      <c r="A215" s="269" t="s">
        <v>87</v>
      </c>
      <c r="B215" s="178"/>
      <c r="C215" s="179"/>
      <c r="D215" s="179"/>
      <c r="E215" s="179"/>
      <c r="F215" s="180"/>
    </row>
    <row r="216" spans="1:13" x14ac:dyDescent="0.3">
      <c r="A216" s="182"/>
      <c r="B216" s="132"/>
      <c r="C216" s="138"/>
      <c r="D216" s="132"/>
      <c r="E216" s="132"/>
      <c r="F216" s="184"/>
    </row>
    <row r="217" spans="1:13" x14ac:dyDescent="0.3">
      <c r="A217" s="186"/>
      <c r="B217" s="377" t="str">
        <f>+FPLD_tot!B13</f>
        <v>Decorrenti ANNO 2021</v>
      </c>
      <c r="C217" s="377"/>
      <c r="D217" s="377"/>
      <c r="E217" s="377"/>
      <c r="F217" s="378"/>
    </row>
    <row r="218" spans="1:13" x14ac:dyDescent="0.3">
      <c r="A218" s="270" t="s">
        <v>48</v>
      </c>
      <c r="B218" s="188">
        <v>2082</v>
      </c>
      <c r="C218" s="188">
        <v>198</v>
      </c>
      <c r="D218" s="188">
        <v>1186</v>
      </c>
      <c r="E218" s="188">
        <v>7220</v>
      </c>
      <c r="F218" s="189">
        <v>10686</v>
      </c>
    </row>
    <row r="219" spans="1:13" x14ac:dyDescent="0.3">
      <c r="A219" s="270" t="s">
        <v>49</v>
      </c>
      <c r="B219" s="188">
        <v>15331</v>
      </c>
      <c r="C219" s="188">
        <v>9477</v>
      </c>
      <c r="D219" s="188">
        <v>3721</v>
      </c>
      <c r="E219" s="188">
        <v>21460</v>
      </c>
      <c r="F219" s="189">
        <v>49989</v>
      </c>
    </row>
    <row r="220" spans="1:13" x14ac:dyDescent="0.3">
      <c r="A220" s="270" t="s">
        <v>50</v>
      </c>
      <c r="B220" s="188">
        <v>5007</v>
      </c>
      <c r="C220" s="188">
        <v>13553</v>
      </c>
      <c r="D220" s="188">
        <v>732</v>
      </c>
      <c r="E220" s="188">
        <v>2470</v>
      </c>
      <c r="F220" s="189">
        <v>21762</v>
      </c>
    </row>
    <row r="221" spans="1:13" x14ac:dyDescent="0.3">
      <c r="A221" s="270" t="s">
        <v>51</v>
      </c>
      <c r="B221" s="188">
        <v>1145</v>
      </c>
      <c r="C221" s="188">
        <v>6484</v>
      </c>
      <c r="D221" s="188">
        <v>96</v>
      </c>
      <c r="E221" s="188">
        <v>415</v>
      </c>
      <c r="F221" s="189">
        <v>8140</v>
      </c>
    </row>
    <row r="222" spans="1:13" x14ac:dyDescent="0.3">
      <c r="A222" s="270" t="s">
        <v>52</v>
      </c>
      <c r="B222" s="188">
        <v>431</v>
      </c>
      <c r="C222" s="188">
        <v>2991</v>
      </c>
      <c r="D222" s="188">
        <v>19</v>
      </c>
      <c r="E222" s="188">
        <v>93</v>
      </c>
      <c r="F222" s="189">
        <v>3534</v>
      </c>
    </row>
    <row r="223" spans="1:13" x14ac:dyDescent="0.3">
      <c r="A223" s="270" t="s">
        <v>53</v>
      </c>
      <c r="B223" s="188">
        <v>75</v>
      </c>
      <c r="C223" s="188">
        <v>589</v>
      </c>
      <c r="D223" s="188">
        <v>1</v>
      </c>
      <c r="E223" s="188">
        <v>7</v>
      </c>
      <c r="F223" s="189">
        <v>672</v>
      </c>
    </row>
    <row r="224" spans="1:13" x14ac:dyDescent="0.3">
      <c r="A224" s="46"/>
      <c r="B224" s="188"/>
      <c r="C224" s="188"/>
      <c r="D224" s="188"/>
      <c r="E224" s="188"/>
      <c r="F224" s="233"/>
    </row>
    <row r="225" spans="1:6" x14ac:dyDescent="0.3">
      <c r="A225" s="113" t="s">
        <v>13</v>
      </c>
      <c r="B225" s="234">
        <v>24071</v>
      </c>
      <c r="C225" s="234">
        <v>33292</v>
      </c>
      <c r="D225" s="234">
        <v>5755</v>
      </c>
      <c r="E225" s="234">
        <v>31665</v>
      </c>
      <c r="F225" s="235">
        <v>94783</v>
      </c>
    </row>
    <row r="226" spans="1:6" s="50" customFormat="1" x14ac:dyDescent="0.3">
      <c r="A226" s="271"/>
      <c r="B226" s="272"/>
      <c r="C226" s="272"/>
      <c r="D226" s="272"/>
      <c r="E226" s="272"/>
      <c r="F226" s="273"/>
    </row>
    <row r="227" spans="1:6" x14ac:dyDescent="0.3">
      <c r="A227" s="186"/>
      <c r="B227" s="224"/>
      <c r="C227" s="201" t="s">
        <v>122</v>
      </c>
      <c r="D227" s="200" t="str">
        <f>+FPLD_tot!$D$19</f>
        <v>Decorrenti gennaio - settembre 2021</v>
      </c>
      <c r="E227" s="132"/>
      <c r="F227" s="95"/>
    </row>
    <row r="228" spans="1:6" x14ac:dyDescent="0.3">
      <c r="A228" s="270" t="s">
        <v>48</v>
      </c>
      <c r="B228" s="188">
        <v>1563</v>
      </c>
      <c r="C228" s="188">
        <v>148</v>
      </c>
      <c r="D228" s="188">
        <v>871</v>
      </c>
      <c r="E228" s="188">
        <v>5642</v>
      </c>
      <c r="F228" s="189">
        <v>8224</v>
      </c>
    </row>
    <row r="229" spans="1:6" x14ac:dyDescent="0.3">
      <c r="A229" s="270" t="s">
        <v>49</v>
      </c>
      <c r="B229" s="188">
        <v>11570</v>
      </c>
      <c r="C229" s="188">
        <v>6803</v>
      </c>
      <c r="D229" s="188">
        <v>2826</v>
      </c>
      <c r="E229" s="188">
        <v>16625</v>
      </c>
      <c r="F229" s="189">
        <v>37824</v>
      </c>
    </row>
    <row r="230" spans="1:6" x14ac:dyDescent="0.3">
      <c r="A230" s="270" t="s">
        <v>50</v>
      </c>
      <c r="B230" s="188">
        <v>3734</v>
      </c>
      <c r="C230" s="188">
        <v>10169</v>
      </c>
      <c r="D230" s="188">
        <v>516</v>
      </c>
      <c r="E230" s="188">
        <v>1888</v>
      </c>
      <c r="F230" s="189">
        <v>16307</v>
      </c>
    </row>
    <row r="231" spans="1:6" x14ac:dyDescent="0.3">
      <c r="A231" s="270" t="s">
        <v>51</v>
      </c>
      <c r="B231" s="188">
        <v>899</v>
      </c>
      <c r="C231" s="188">
        <v>5056</v>
      </c>
      <c r="D231" s="188">
        <v>70</v>
      </c>
      <c r="E231" s="188">
        <v>320</v>
      </c>
      <c r="F231" s="189">
        <v>6345</v>
      </c>
    </row>
    <row r="232" spans="1:6" x14ac:dyDescent="0.3">
      <c r="A232" s="270" t="s">
        <v>52</v>
      </c>
      <c r="B232" s="188">
        <v>343</v>
      </c>
      <c r="C232" s="188">
        <v>2380</v>
      </c>
      <c r="D232" s="188">
        <v>13</v>
      </c>
      <c r="E232" s="188">
        <v>69</v>
      </c>
      <c r="F232" s="189">
        <v>2805</v>
      </c>
    </row>
    <row r="233" spans="1:6" x14ac:dyDescent="0.3">
      <c r="A233" s="270" t="s">
        <v>53</v>
      </c>
      <c r="B233" s="188">
        <v>54</v>
      </c>
      <c r="C233" s="188">
        <v>470</v>
      </c>
      <c r="D233" s="188">
        <v>1</v>
      </c>
      <c r="E233" s="188">
        <v>7</v>
      </c>
      <c r="F233" s="189">
        <v>532</v>
      </c>
    </row>
    <row r="234" spans="1:6" x14ac:dyDescent="0.3">
      <c r="A234" s="46"/>
      <c r="B234" s="188"/>
      <c r="C234" s="188"/>
      <c r="D234" s="188"/>
      <c r="E234" s="188"/>
      <c r="F234" s="233"/>
    </row>
    <row r="235" spans="1:6" x14ac:dyDescent="0.3">
      <c r="A235" s="113" t="s">
        <v>13</v>
      </c>
      <c r="B235" s="234">
        <v>18163</v>
      </c>
      <c r="C235" s="234">
        <v>25026</v>
      </c>
      <c r="D235" s="234">
        <v>4297</v>
      </c>
      <c r="E235" s="234">
        <v>24551</v>
      </c>
      <c r="F235" s="235">
        <v>72037</v>
      </c>
    </row>
    <row r="236" spans="1:6" s="50" customFormat="1" x14ac:dyDescent="0.3">
      <c r="A236" s="186"/>
      <c r="B236" s="263"/>
      <c r="C236" s="263"/>
      <c r="D236" s="263"/>
      <c r="E236" s="263"/>
      <c r="F236" s="274"/>
    </row>
    <row r="237" spans="1:6" s="50" customFormat="1" x14ac:dyDescent="0.3">
      <c r="A237" s="186"/>
      <c r="B237" s="379" t="str">
        <f>+B25</f>
        <v>Decorrenti gennaio - settembre 2022</v>
      </c>
      <c r="C237" s="379"/>
      <c r="D237" s="379"/>
      <c r="E237" s="379"/>
      <c r="F237" s="380"/>
    </row>
    <row r="238" spans="1:6" s="50" customFormat="1" x14ac:dyDescent="0.3">
      <c r="A238" s="270" t="s">
        <v>48</v>
      </c>
      <c r="B238" s="188">
        <v>1240</v>
      </c>
      <c r="C238" s="188">
        <v>129</v>
      </c>
      <c r="D238" s="188">
        <v>725</v>
      </c>
      <c r="E238" s="188">
        <v>4819</v>
      </c>
      <c r="F238" s="189">
        <v>6913</v>
      </c>
    </row>
    <row r="239" spans="1:6" s="50" customFormat="1" x14ac:dyDescent="0.3">
      <c r="A239" s="270" t="s">
        <v>49</v>
      </c>
      <c r="B239" s="188">
        <v>10402</v>
      </c>
      <c r="C239" s="188">
        <v>7222</v>
      </c>
      <c r="D239" s="188">
        <v>2266</v>
      </c>
      <c r="E239" s="188">
        <v>14758</v>
      </c>
      <c r="F239" s="189">
        <v>34648</v>
      </c>
    </row>
    <row r="240" spans="1:6" s="50" customFormat="1" x14ac:dyDescent="0.3">
      <c r="A240" s="270" t="s">
        <v>50</v>
      </c>
      <c r="B240" s="188">
        <v>3552</v>
      </c>
      <c r="C240" s="188">
        <v>9000</v>
      </c>
      <c r="D240" s="188">
        <v>505</v>
      </c>
      <c r="E240" s="188">
        <v>1754</v>
      </c>
      <c r="F240" s="189">
        <v>14811</v>
      </c>
    </row>
    <row r="241" spans="1:13" s="50" customFormat="1" x14ac:dyDescent="0.3">
      <c r="A241" s="270" t="s">
        <v>51</v>
      </c>
      <c r="B241" s="188">
        <v>850</v>
      </c>
      <c r="C241" s="188">
        <v>3961</v>
      </c>
      <c r="D241" s="188">
        <v>35</v>
      </c>
      <c r="E241" s="188">
        <v>296</v>
      </c>
      <c r="F241" s="189">
        <v>5142</v>
      </c>
    </row>
    <row r="242" spans="1:13" s="50" customFormat="1" x14ac:dyDescent="0.3">
      <c r="A242" s="270" t="s">
        <v>52</v>
      </c>
      <c r="B242" s="188">
        <v>325</v>
      </c>
      <c r="C242" s="188">
        <v>1713</v>
      </c>
      <c r="D242" s="188">
        <v>7</v>
      </c>
      <c r="E242" s="188">
        <v>62</v>
      </c>
      <c r="F242" s="189">
        <v>2107</v>
      </c>
    </row>
    <row r="243" spans="1:13" s="50" customFormat="1" x14ac:dyDescent="0.3">
      <c r="A243" s="270" t="s">
        <v>53</v>
      </c>
      <c r="B243" s="188">
        <v>65</v>
      </c>
      <c r="C243" s="188">
        <v>318</v>
      </c>
      <c r="D243" s="188">
        <v>1</v>
      </c>
      <c r="E243" s="188">
        <v>3</v>
      </c>
      <c r="F243" s="189">
        <v>387</v>
      </c>
    </row>
    <row r="244" spans="1:13" s="50" customFormat="1" x14ac:dyDescent="0.3">
      <c r="A244" s="46"/>
      <c r="B244" s="188"/>
      <c r="C244" s="188"/>
      <c r="D244" s="188"/>
      <c r="E244" s="188"/>
      <c r="F244" s="233"/>
    </row>
    <row r="245" spans="1:13" s="50" customFormat="1" x14ac:dyDescent="0.3">
      <c r="A245" s="239" t="s">
        <v>13</v>
      </c>
      <c r="B245" s="240">
        <v>16434</v>
      </c>
      <c r="C245" s="240">
        <v>22343</v>
      </c>
      <c r="D245" s="240">
        <v>3539</v>
      </c>
      <c r="E245" s="240">
        <v>21692</v>
      </c>
      <c r="F245" s="241">
        <v>64008</v>
      </c>
    </row>
    <row r="246" spans="1:13" s="50" customFormat="1" x14ac:dyDescent="0.3">
      <c r="A246" s="2"/>
      <c r="B246" s="242"/>
      <c r="C246" s="242"/>
      <c r="D246" s="242"/>
      <c r="E246" s="242"/>
      <c r="F246" s="242"/>
    </row>
    <row r="247" spans="1:13" x14ac:dyDescent="0.3">
      <c r="A247" s="3" t="s">
        <v>73</v>
      </c>
      <c r="B247" s="366" t="s">
        <v>0</v>
      </c>
      <c r="C247" s="366"/>
      <c r="D247" s="366"/>
      <c r="E247" s="366"/>
      <c r="F247" s="366"/>
      <c r="H247" s="366" t="s">
        <v>0</v>
      </c>
      <c r="I247" s="366"/>
      <c r="J247" s="366"/>
      <c r="K247" s="366"/>
      <c r="L247" s="366"/>
      <c r="M247" s="366"/>
    </row>
    <row r="248" spans="1:13" ht="15.65" customHeight="1" x14ac:dyDescent="0.3">
      <c r="A248" s="3"/>
      <c r="B248" s="383"/>
      <c r="C248" s="383"/>
      <c r="D248" s="383"/>
      <c r="E248" s="383"/>
      <c r="F248" s="383"/>
      <c r="H248" s="383"/>
      <c r="I248" s="383"/>
      <c r="J248" s="383"/>
      <c r="K248" s="383"/>
      <c r="L248" s="383"/>
      <c r="M248" s="383"/>
    </row>
    <row r="250" spans="1:13" ht="15" customHeight="1" x14ac:dyDescent="0.3">
      <c r="A250" s="387" t="s">
        <v>45</v>
      </c>
      <c r="B250" s="387"/>
      <c r="C250" s="387"/>
      <c r="D250" s="387"/>
      <c r="E250" s="387"/>
      <c r="F250" s="387"/>
      <c r="H250" s="384" t="s">
        <v>111</v>
      </c>
      <c r="I250" s="384"/>
      <c r="J250" s="384"/>
      <c r="K250" s="384"/>
      <c r="L250" s="384"/>
      <c r="M250" s="384"/>
    </row>
    <row r="251" spans="1:13" x14ac:dyDescent="0.3">
      <c r="A251" s="3"/>
      <c r="B251" s="276"/>
      <c r="C251" s="277"/>
      <c r="D251" s="4"/>
      <c r="E251" s="4"/>
      <c r="F251" s="4"/>
      <c r="H251" s="134"/>
      <c r="I251" s="134"/>
      <c r="J251" s="134"/>
      <c r="K251" s="134"/>
      <c r="L251" s="134"/>
      <c r="M251" s="134"/>
    </row>
    <row r="252" spans="1:13" x14ac:dyDescent="0.3">
      <c r="A252" s="339" t="str">
        <f>+GEST_tot!$A$5</f>
        <v>Rilevazione al 02/10/2022</v>
      </c>
      <c r="B252" s="339"/>
      <c r="C252" s="339"/>
      <c r="D252" s="339"/>
      <c r="E252" s="339"/>
      <c r="F252" s="339"/>
      <c r="H252" s="339" t="str">
        <f>+GEST_tot!$A$5</f>
        <v>Rilevazione al 02/10/2022</v>
      </c>
      <c r="I252" s="339"/>
      <c r="J252" s="339"/>
      <c r="K252" s="339"/>
      <c r="L252" s="339"/>
      <c r="M252" s="339"/>
    </row>
    <row r="253" spans="1:13" ht="15.75" customHeight="1" x14ac:dyDescent="0.3">
      <c r="A253" s="50"/>
      <c r="B253" s="50"/>
      <c r="C253" s="50"/>
      <c r="D253" s="50"/>
      <c r="E253" s="50"/>
      <c r="F253" s="50"/>
      <c r="H253" s="278"/>
      <c r="I253" s="278"/>
      <c r="J253" s="279"/>
      <c r="K253" s="280"/>
      <c r="L253" s="278"/>
      <c r="M253" s="278"/>
    </row>
    <row r="254" spans="1:13" s="50" customFormat="1" ht="15" customHeight="1" x14ac:dyDescent="0.3">
      <c r="A254" s="2"/>
      <c r="B254" s="242"/>
      <c r="C254" s="242"/>
      <c r="D254" s="242"/>
      <c r="E254" s="242"/>
      <c r="F254" s="242"/>
      <c r="H254" s="385" t="str">
        <f>+B25</f>
        <v>Decorrenti gennaio - settembre 2022</v>
      </c>
      <c r="I254" s="385"/>
      <c r="J254" s="385"/>
      <c r="K254" s="385"/>
      <c r="L254" s="385"/>
      <c r="M254" s="385"/>
    </row>
    <row r="255" spans="1:13" s="176" customFormat="1" x14ac:dyDescent="0.3">
      <c r="A255" s="169"/>
      <c r="B255" s="170"/>
      <c r="C255" s="171"/>
      <c r="D255" s="171"/>
      <c r="E255" s="171"/>
      <c r="F255" s="170"/>
    </row>
    <row r="256" spans="1:13" ht="28.5" customHeight="1" x14ac:dyDescent="0.3">
      <c r="A256" s="281" t="s">
        <v>94</v>
      </c>
      <c r="B256" s="173" t="s">
        <v>30</v>
      </c>
      <c r="C256" s="174" t="s">
        <v>131</v>
      </c>
      <c r="D256" s="173" t="s">
        <v>11</v>
      </c>
      <c r="E256" s="173" t="s">
        <v>12</v>
      </c>
      <c r="F256" s="175" t="s">
        <v>13</v>
      </c>
    </row>
    <row r="257" spans="1:13" x14ac:dyDescent="0.3">
      <c r="A257" s="177"/>
      <c r="B257" s="178"/>
      <c r="C257" s="179"/>
      <c r="D257" s="179"/>
      <c r="E257" s="179"/>
      <c r="F257" s="180"/>
    </row>
    <row r="258" spans="1:13" ht="15" customHeight="1" x14ac:dyDescent="0.3">
      <c r="A258" s="186"/>
      <c r="B258" s="224"/>
      <c r="C258" s="282"/>
      <c r="D258" s="282"/>
      <c r="E258" s="132"/>
      <c r="F258" s="95"/>
    </row>
    <row r="259" spans="1:13" x14ac:dyDescent="0.3">
      <c r="A259" s="186"/>
      <c r="B259" s="377" t="str">
        <f>+FPLD_tot!B13</f>
        <v>Decorrenti ANNO 2021</v>
      </c>
      <c r="C259" s="377"/>
      <c r="D259" s="377"/>
      <c r="E259" s="377"/>
      <c r="F259" s="378"/>
    </row>
    <row r="260" spans="1:13" ht="15" customHeight="1" x14ac:dyDescent="0.3">
      <c r="A260" s="187"/>
      <c r="B260" s="163"/>
      <c r="C260" s="247"/>
      <c r="D260" s="247"/>
      <c r="E260" s="247"/>
      <c r="F260" s="22"/>
    </row>
    <row r="261" spans="1:13" x14ac:dyDescent="0.3">
      <c r="A261" s="187" t="s">
        <v>99</v>
      </c>
      <c r="B261" s="163">
        <v>23603</v>
      </c>
      <c r="C261" s="247">
        <v>31779</v>
      </c>
      <c r="D261" s="247">
        <v>5202</v>
      </c>
      <c r="E261" s="247">
        <v>31411</v>
      </c>
      <c r="F261" s="22">
        <v>91995</v>
      </c>
    </row>
    <row r="262" spans="1:13" x14ac:dyDescent="0.3">
      <c r="A262" s="187" t="s">
        <v>26</v>
      </c>
      <c r="B262" s="163">
        <v>468</v>
      </c>
      <c r="C262" s="247">
        <v>1513</v>
      </c>
      <c r="D262" s="247">
        <v>553</v>
      </c>
      <c r="E262" s="247">
        <v>254</v>
      </c>
      <c r="F262" s="22">
        <v>2788</v>
      </c>
    </row>
    <row r="263" spans="1:13" x14ac:dyDescent="0.3">
      <c r="A263" s="46"/>
      <c r="B263" s="163"/>
      <c r="C263" s="247"/>
      <c r="D263" s="247"/>
      <c r="E263" s="247"/>
      <c r="F263" s="22"/>
    </row>
    <row r="264" spans="1:13" x14ac:dyDescent="0.3">
      <c r="A264" s="193" t="s">
        <v>13</v>
      </c>
      <c r="B264" s="194">
        <v>24071</v>
      </c>
      <c r="C264" s="195">
        <v>33292</v>
      </c>
      <c r="D264" s="195">
        <v>5755</v>
      </c>
      <c r="E264" s="195">
        <v>31665</v>
      </c>
      <c r="F264" s="196">
        <v>94783</v>
      </c>
    </row>
    <row r="265" spans="1:13" x14ac:dyDescent="0.3">
      <c r="A265" s="153"/>
      <c r="B265" s="138"/>
      <c r="C265" s="138"/>
      <c r="D265" s="138"/>
      <c r="E265" s="138"/>
      <c r="F265" s="199"/>
    </row>
    <row r="266" spans="1:13" x14ac:dyDescent="0.3">
      <c r="A266" s="186"/>
      <c r="B266" s="132"/>
      <c r="C266" s="201" t="s">
        <v>122</v>
      </c>
      <c r="D266" s="200" t="str">
        <f>+FPLD_tot!$D$19</f>
        <v>Decorrenti gennaio - settembre 2021</v>
      </c>
      <c r="E266" s="132"/>
      <c r="F266" s="95"/>
    </row>
    <row r="267" spans="1:13" x14ac:dyDescent="0.3">
      <c r="A267" s="187"/>
      <c r="B267" s="163"/>
      <c r="C267" s="247"/>
      <c r="D267" s="247"/>
      <c r="E267" s="247"/>
      <c r="F267" s="22"/>
    </row>
    <row r="268" spans="1:13" x14ac:dyDescent="0.3">
      <c r="A268" s="187" t="s">
        <v>99</v>
      </c>
      <c r="B268" s="163">
        <v>17819</v>
      </c>
      <c r="C268" s="247">
        <v>23924</v>
      </c>
      <c r="D268" s="247">
        <v>3902</v>
      </c>
      <c r="E268" s="247">
        <v>24372</v>
      </c>
      <c r="F268" s="22">
        <v>70017</v>
      </c>
    </row>
    <row r="269" spans="1:13" x14ac:dyDescent="0.3">
      <c r="A269" s="187" t="s">
        <v>26</v>
      </c>
      <c r="B269" s="163">
        <v>344</v>
      </c>
      <c r="C269" s="247">
        <v>1102</v>
      </c>
      <c r="D269" s="247">
        <v>395</v>
      </c>
      <c r="E269" s="247">
        <v>179</v>
      </c>
      <c r="F269" s="22">
        <v>2020</v>
      </c>
      <c r="H269" s="385" t="str">
        <f>+D19</f>
        <v>Decorrenti gennaio - settembre 2021</v>
      </c>
      <c r="I269" s="385"/>
      <c r="J269" s="385"/>
      <c r="K269" s="385"/>
      <c r="L269" s="385"/>
      <c r="M269" s="385"/>
    </row>
    <row r="270" spans="1:13" x14ac:dyDescent="0.3">
      <c r="A270" s="46"/>
      <c r="B270" s="163"/>
      <c r="C270" s="247"/>
      <c r="D270" s="247"/>
      <c r="E270" s="247"/>
      <c r="F270" s="22"/>
    </row>
    <row r="271" spans="1:13" x14ac:dyDescent="0.3">
      <c r="A271" s="193" t="s">
        <v>13</v>
      </c>
      <c r="B271" s="194">
        <v>18163</v>
      </c>
      <c r="C271" s="195">
        <v>25026</v>
      </c>
      <c r="D271" s="195">
        <v>4297</v>
      </c>
      <c r="E271" s="195">
        <v>24551</v>
      </c>
      <c r="F271" s="196">
        <v>72037</v>
      </c>
    </row>
    <row r="272" spans="1:13" x14ac:dyDescent="0.3">
      <c r="A272" s="153"/>
      <c r="B272" s="138"/>
      <c r="C272" s="138"/>
      <c r="D272" s="138"/>
      <c r="E272" s="138"/>
      <c r="F272" s="199"/>
    </row>
    <row r="273" spans="1:6" x14ac:dyDescent="0.3">
      <c r="A273" s="187"/>
      <c r="B273" s="379" t="str">
        <f>+B25</f>
        <v>Decorrenti gennaio - settembre 2022</v>
      </c>
      <c r="C273" s="379"/>
      <c r="D273" s="379"/>
      <c r="E273" s="379"/>
      <c r="F273" s="380"/>
    </row>
    <row r="274" spans="1:6" x14ac:dyDescent="0.3">
      <c r="A274" s="187"/>
      <c r="B274" s="188"/>
      <c r="C274" s="188"/>
      <c r="D274" s="188"/>
      <c r="E274" s="188"/>
      <c r="F274" s="189"/>
    </row>
    <row r="275" spans="1:6" x14ac:dyDescent="0.3">
      <c r="A275" s="187" t="s">
        <v>99</v>
      </c>
      <c r="B275" s="188">
        <v>16014</v>
      </c>
      <c r="C275" s="188">
        <v>20938</v>
      </c>
      <c r="D275" s="188">
        <v>3185</v>
      </c>
      <c r="E275" s="188">
        <v>21497</v>
      </c>
      <c r="F275" s="189">
        <v>61634</v>
      </c>
    </row>
    <row r="276" spans="1:6" x14ac:dyDescent="0.3">
      <c r="A276" s="187" t="s">
        <v>26</v>
      </c>
      <c r="B276" s="188">
        <v>420</v>
      </c>
      <c r="C276" s="188">
        <v>1405</v>
      </c>
      <c r="D276" s="188">
        <v>354</v>
      </c>
      <c r="E276" s="188">
        <v>195</v>
      </c>
      <c r="F276" s="189">
        <v>2374</v>
      </c>
    </row>
    <row r="277" spans="1:6" x14ac:dyDescent="0.3">
      <c r="A277" s="46"/>
      <c r="B277" s="188"/>
      <c r="C277" s="188"/>
      <c r="D277" s="188"/>
      <c r="E277" s="188"/>
      <c r="F277" s="233"/>
    </row>
    <row r="278" spans="1:6" ht="15" customHeight="1" x14ac:dyDescent="0.3">
      <c r="A278" s="239" t="s">
        <v>13</v>
      </c>
      <c r="B278" s="240">
        <v>16434</v>
      </c>
      <c r="C278" s="240">
        <v>22343</v>
      </c>
      <c r="D278" s="240">
        <v>3539</v>
      </c>
      <c r="E278" s="240">
        <v>21692</v>
      </c>
      <c r="F278" s="241">
        <v>64008</v>
      </c>
    </row>
    <row r="279" spans="1:6" ht="86.15" customHeight="1" x14ac:dyDescent="0.3">
      <c r="A279" s="386" t="s">
        <v>100</v>
      </c>
      <c r="B279" s="386"/>
      <c r="C279" s="386"/>
      <c r="D279" s="386"/>
      <c r="E279" s="386"/>
      <c r="F279" s="386"/>
    </row>
    <row r="280" spans="1:6" x14ac:dyDescent="0.3">
      <c r="B280" s="263"/>
      <c r="C280" s="263"/>
      <c r="D280" s="263"/>
      <c r="E280" s="263"/>
      <c r="F280" s="263"/>
    </row>
    <row r="281" spans="1:6" s="283" customFormat="1" ht="15" customHeight="1" x14ac:dyDescent="0.3">
      <c r="A281" s="2"/>
      <c r="B281" s="2"/>
      <c r="C281" s="2"/>
      <c r="D281" s="2"/>
      <c r="E281" s="2"/>
      <c r="F281" s="2"/>
    </row>
    <row r="291" spans="1:6" x14ac:dyDescent="0.3">
      <c r="A291" s="3"/>
      <c r="B291" s="264"/>
      <c r="C291" s="264"/>
      <c r="D291" s="264"/>
      <c r="E291" s="264"/>
      <c r="F291" s="264"/>
    </row>
    <row r="292" spans="1:6" x14ac:dyDescent="0.3">
      <c r="A292" s="3"/>
      <c r="B292" s="211"/>
      <c r="C292" s="211"/>
      <c r="D292" s="211"/>
      <c r="E292" s="211"/>
      <c r="F292" s="211"/>
    </row>
    <row r="294" spans="1:6" x14ac:dyDescent="0.3">
      <c r="A294" s="212"/>
      <c r="B294" s="212"/>
      <c r="C294" s="212"/>
      <c r="D294" s="212"/>
      <c r="E294" s="212"/>
      <c r="F294" s="212"/>
    </row>
    <row r="295" spans="1:6" x14ac:dyDescent="0.3">
      <c r="A295" s="3"/>
      <c r="B295" s="276"/>
      <c r="C295" s="277"/>
      <c r="D295" s="4"/>
      <c r="E295" s="4"/>
      <c r="F295" s="4"/>
    </row>
    <row r="296" spans="1:6" x14ac:dyDescent="0.3">
      <c r="A296" s="213"/>
      <c r="B296" s="213"/>
      <c r="C296" s="213"/>
      <c r="D296" s="213"/>
      <c r="E296" s="213"/>
      <c r="F296" s="213"/>
    </row>
    <row r="297" spans="1:6" x14ac:dyDescent="0.3">
      <c r="A297" s="284"/>
      <c r="B297" s="284"/>
      <c r="C297" s="284"/>
      <c r="D297" s="284"/>
      <c r="E297" s="284"/>
      <c r="F297" s="284"/>
    </row>
    <row r="298" spans="1:6" x14ac:dyDescent="0.3">
      <c r="B298" s="4"/>
      <c r="C298" s="243"/>
      <c r="D298" s="4"/>
      <c r="E298" s="4"/>
      <c r="F298" s="4"/>
    </row>
    <row r="327" spans="1:1" x14ac:dyDescent="0.3">
      <c r="A327" s="285"/>
    </row>
  </sheetData>
  <mergeCells count="82">
    <mergeCell ref="B25:F25"/>
    <mergeCell ref="B1:F1"/>
    <mergeCell ref="H1:M1"/>
    <mergeCell ref="B2:F2"/>
    <mergeCell ref="H2:M2"/>
    <mergeCell ref="A4:F4"/>
    <mergeCell ref="H4:M4"/>
    <mergeCell ref="A6:F6"/>
    <mergeCell ref="H6:M6"/>
    <mergeCell ref="H8:M8"/>
    <mergeCell ref="B13:F13"/>
    <mergeCell ref="H22:M22"/>
    <mergeCell ref="B62:F62"/>
    <mergeCell ref="B38:F38"/>
    <mergeCell ref="H38:M38"/>
    <mergeCell ref="B39:F39"/>
    <mergeCell ref="H39:M39"/>
    <mergeCell ref="B40:F40"/>
    <mergeCell ref="A41:F41"/>
    <mergeCell ref="H41:M41"/>
    <mergeCell ref="A43:F43"/>
    <mergeCell ref="H43:M43"/>
    <mergeCell ref="A44:F44"/>
    <mergeCell ref="A45:F45"/>
    <mergeCell ref="B50:F50"/>
    <mergeCell ref="B74:F74"/>
    <mergeCell ref="H74:M74"/>
    <mergeCell ref="B75:F75"/>
    <mergeCell ref="H75:M75"/>
    <mergeCell ref="A77:F77"/>
    <mergeCell ref="H77:M77"/>
    <mergeCell ref="A79:F79"/>
    <mergeCell ref="H79:M79"/>
    <mergeCell ref="B86:F86"/>
    <mergeCell ref="B102:F102"/>
    <mergeCell ref="B116:F116"/>
    <mergeCell ref="H116:M116"/>
    <mergeCell ref="B117:F117"/>
    <mergeCell ref="H117:M117"/>
    <mergeCell ref="A119:F119"/>
    <mergeCell ref="H119:M119"/>
    <mergeCell ref="A121:F121"/>
    <mergeCell ref="H121:M121"/>
    <mergeCell ref="H123:M123"/>
    <mergeCell ref="B128:F128"/>
    <mergeCell ref="H140:M140"/>
    <mergeCell ref="B146:F146"/>
    <mergeCell ref="B159:F159"/>
    <mergeCell ref="I159:M159"/>
    <mergeCell ref="B160:F160"/>
    <mergeCell ref="I160:M160"/>
    <mergeCell ref="A162:F162"/>
    <mergeCell ref="H162:M162"/>
    <mergeCell ref="A164:F164"/>
    <mergeCell ref="H164:M164"/>
    <mergeCell ref="B171:F171"/>
    <mergeCell ref="I171:M171"/>
    <mergeCell ref="B191:F191"/>
    <mergeCell ref="I191:M191"/>
    <mergeCell ref="B205:F205"/>
    <mergeCell ref="H205:M205"/>
    <mergeCell ref="B206:F206"/>
    <mergeCell ref="H206:M206"/>
    <mergeCell ref="A208:F208"/>
    <mergeCell ref="H208:M208"/>
    <mergeCell ref="A210:F210"/>
    <mergeCell ref="H210:M210"/>
    <mergeCell ref="B217:F217"/>
    <mergeCell ref="B237:F237"/>
    <mergeCell ref="B247:F247"/>
    <mergeCell ref="H247:M247"/>
    <mergeCell ref="B248:F248"/>
    <mergeCell ref="H248:M248"/>
    <mergeCell ref="H269:M269"/>
    <mergeCell ref="B273:F273"/>
    <mergeCell ref="A279:F279"/>
    <mergeCell ref="A250:F250"/>
    <mergeCell ref="H250:M250"/>
    <mergeCell ref="A252:F252"/>
    <mergeCell ref="H252:M252"/>
    <mergeCell ref="H254:M254"/>
    <mergeCell ref="B259:F25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6" manualBreakCount="6">
    <brk id="37" max="12" man="1"/>
    <brk id="73" max="12" man="1"/>
    <brk id="115" max="12" man="1"/>
    <brk id="158" max="12" man="1"/>
    <brk id="204" max="12" man="1"/>
    <brk id="246" max="12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1:HF60"/>
  <sheetViews>
    <sheetView showGridLines="0" view="pageBreakPreview" zoomScale="75" zoomScaleNormal="50" zoomScaleSheetLayoutView="75" workbookViewId="0"/>
  </sheetViews>
  <sheetFormatPr defaultColWidth="12.453125" defaultRowHeight="13.5" x14ac:dyDescent="0.3"/>
  <cols>
    <col min="1" max="1" width="16" style="2" customWidth="1"/>
    <col min="2" max="11" width="13.08984375" style="2" customWidth="1"/>
    <col min="12" max="16384" width="12.453125" style="2"/>
  </cols>
  <sheetData>
    <row r="1" spans="1:11" x14ac:dyDescent="0.3">
      <c r="A1" s="3" t="s">
        <v>115</v>
      </c>
      <c r="B1" s="366" t="s">
        <v>7</v>
      </c>
      <c r="C1" s="366"/>
      <c r="D1" s="366"/>
      <c r="E1" s="366"/>
      <c r="F1" s="366"/>
      <c r="G1" s="366"/>
      <c r="H1" s="366"/>
      <c r="I1" s="366"/>
      <c r="J1" s="366"/>
      <c r="K1" s="366"/>
    </row>
    <row r="2" spans="1:11" x14ac:dyDescent="0.3">
      <c r="A2" s="136"/>
      <c r="B2" s="388"/>
      <c r="C2" s="371"/>
      <c r="D2" s="371"/>
      <c r="E2" s="371"/>
      <c r="F2" s="371"/>
      <c r="G2" s="371"/>
      <c r="H2" s="371"/>
      <c r="I2" s="371"/>
      <c r="J2" s="371"/>
      <c r="K2" s="371"/>
    </row>
    <row r="3" spans="1:11" x14ac:dyDescent="0.3">
      <c r="B3" s="366" t="s">
        <v>106</v>
      </c>
      <c r="C3" s="366"/>
      <c r="D3" s="366"/>
      <c r="E3" s="366"/>
      <c r="F3" s="366"/>
      <c r="G3" s="366"/>
      <c r="H3" s="366"/>
      <c r="I3" s="366"/>
      <c r="J3" s="366"/>
      <c r="K3" s="366"/>
    </row>
    <row r="4" spans="1:11" ht="10.5" customHeight="1" x14ac:dyDescent="0.3">
      <c r="A4" s="136"/>
      <c r="B4" s="3"/>
      <c r="C4" s="4"/>
      <c r="D4" s="4"/>
      <c r="E4" s="4"/>
      <c r="F4" s="4"/>
      <c r="G4" s="4"/>
      <c r="H4" s="4"/>
      <c r="I4" s="4"/>
      <c r="J4" s="4"/>
      <c r="K4" s="4"/>
    </row>
    <row r="5" spans="1:11" x14ac:dyDescent="0.3">
      <c r="A5" s="375" t="str">
        <f>+GEST_tot!$A$5</f>
        <v>Rilevazione al 02/10/2022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6" spans="1:11" ht="8.25" customHeight="1" x14ac:dyDescent="0.3">
      <c r="A6" s="137"/>
      <c r="B6" s="4"/>
      <c r="C6" s="6"/>
      <c r="D6" s="6"/>
      <c r="E6" s="6"/>
      <c r="F6" s="4"/>
      <c r="G6" s="4"/>
      <c r="H6" s="4"/>
      <c r="I6" s="4"/>
      <c r="J6" s="4"/>
      <c r="K6" s="4"/>
    </row>
    <row r="7" spans="1:11" x14ac:dyDescent="0.3">
      <c r="A7" s="372" t="s">
        <v>107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</row>
    <row r="8" spans="1:11" ht="6" customHeight="1" x14ac:dyDescent="0.3">
      <c r="A8" s="138"/>
      <c r="B8" s="6"/>
      <c r="C8" s="4"/>
      <c r="D8" s="4"/>
      <c r="E8" s="4"/>
      <c r="F8" s="4"/>
      <c r="G8" s="4"/>
      <c r="H8" s="4"/>
      <c r="I8" s="4"/>
      <c r="J8" s="4"/>
      <c r="K8" s="4"/>
    </row>
    <row r="9" spans="1:11" ht="6" customHeight="1" x14ac:dyDescent="0.3">
      <c r="A9" s="367" t="s">
        <v>47</v>
      </c>
      <c r="B9" s="139"/>
      <c r="C9" s="139"/>
      <c r="D9" s="140"/>
      <c r="E9" s="139"/>
      <c r="F9" s="140"/>
      <c r="G9" s="139"/>
      <c r="H9" s="140"/>
      <c r="I9" s="139"/>
      <c r="J9" s="140"/>
      <c r="K9" s="141"/>
    </row>
    <row r="10" spans="1:11" x14ac:dyDescent="0.3">
      <c r="A10" s="368"/>
      <c r="B10" s="293" t="s">
        <v>54</v>
      </c>
      <c r="C10" s="294"/>
      <c r="D10" s="373" t="s">
        <v>131</v>
      </c>
      <c r="E10" s="374"/>
      <c r="F10" s="373" t="s">
        <v>11</v>
      </c>
      <c r="G10" s="374"/>
      <c r="H10" s="373" t="s">
        <v>12</v>
      </c>
      <c r="I10" s="374"/>
      <c r="J10" s="373" t="s">
        <v>13</v>
      </c>
      <c r="K10" s="374"/>
    </row>
    <row r="11" spans="1:11" x14ac:dyDescent="0.3">
      <c r="A11" s="368"/>
      <c r="B11" s="142"/>
      <c r="C11" s="143"/>
      <c r="D11" s="142"/>
      <c r="E11" s="143"/>
      <c r="F11" s="144"/>
      <c r="G11" s="143"/>
      <c r="H11" s="144"/>
      <c r="I11" s="144"/>
      <c r="J11" s="145"/>
      <c r="K11" s="143"/>
    </row>
    <row r="12" spans="1:11" x14ac:dyDescent="0.3">
      <c r="A12" s="368"/>
      <c r="B12" s="89" t="s">
        <v>9</v>
      </c>
      <c r="C12" s="146" t="s">
        <v>14</v>
      </c>
      <c r="D12" s="146" t="s">
        <v>9</v>
      </c>
      <c r="E12" s="146" t="s">
        <v>14</v>
      </c>
      <c r="F12" s="146" t="s">
        <v>9</v>
      </c>
      <c r="G12" s="146" t="s">
        <v>14</v>
      </c>
      <c r="H12" s="146" t="s">
        <v>9</v>
      </c>
      <c r="I12" s="146" t="s">
        <v>14</v>
      </c>
      <c r="J12" s="146" t="s">
        <v>9</v>
      </c>
      <c r="K12" s="146" t="s">
        <v>14</v>
      </c>
    </row>
    <row r="13" spans="1:11" x14ac:dyDescent="0.3">
      <c r="A13" s="369"/>
      <c r="B13" s="143"/>
      <c r="C13" s="147" t="s">
        <v>10</v>
      </c>
      <c r="D13" s="148"/>
      <c r="E13" s="147" t="s">
        <v>10</v>
      </c>
      <c r="F13" s="148"/>
      <c r="G13" s="147" t="s">
        <v>10</v>
      </c>
      <c r="H13" s="148"/>
      <c r="I13" s="147" t="s">
        <v>10</v>
      </c>
      <c r="J13" s="148"/>
      <c r="K13" s="147" t="s">
        <v>10</v>
      </c>
    </row>
    <row r="14" spans="1:11" x14ac:dyDescent="0.3">
      <c r="A14" s="149"/>
      <c r="B14" s="132"/>
      <c r="C14" s="150"/>
      <c r="D14" s="132"/>
      <c r="E14" s="150"/>
      <c r="F14" s="132"/>
      <c r="G14" s="150"/>
      <c r="H14" s="132"/>
      <c r="I14" s="150"/>
      <c r="J14" s="132"/>
      <c r="K14" s="150"/>
    </row>
    <row r="15" spans="1:11" x14ac:dyDescent="0.3">
      <c r="A15" s="151" t="s">
        <v>182</v>
      </c>
      <c r="B15" s="152"/>
      <c r="C15" s="14"/>
      <c r="D15" s="152"/>
      <c r="E15" s="14"/>
      <c r="F15" s="152"/>
      <c r="G15" s="14"/>
      <c r="H15" s="152"/>
      <c r="I15" s="14"/>
      <c r="J15" s="152"/>
      <c r="K15" s="14"/>
    </row>
    <row r="16" spans="1:11" x14ac:dyDescent="0.3">
      <c r="A16" s="153"/>
      <c r="B16" s="152"/>
      <c r="C16" s="14"/>
      <c r="D16" s="152"/>
      <c r="E16" s="14"/>
      <c r="F16" s="152"/>
      <c r="G16" s="14"/>
      <c r="H16" s="152"/>
      <c r="I16" s="14"/>
      <c r="J16" s="152"/>
      <c r="K16" s="14"/>
    </row>
    <row r="17" spans="1:214" x14ac:dyDescent="0.3">
      <c r="A17" s="153" t="s">
        <v>15</v>
      </c>
      <c r="B17" s="154">
        <v>7341</v>
      </c>
      <c r="C17" s="16">
        <v>897.80711074785449</v>
      </c>
      <c r="D17" s="154">
        <v>7231</v>
      </c>
      <c r="E17" s="16">
        <v>1514.6857972617895</v>
      </c>
      <c r="F17" s="154">
        <v>1263</v>
      </c>
      <c r="G17" s="16">
        <v>642.85193982581154</v>
      </c>
      <c r="H17" s="154">
        <v>6638</v>
      </c>
      <c r="I17" s="16">
        <v>596.13904790599577</v>
      </c>
      <c r="J17" s="154">
        <v>22473</v>
      </c>
      <c r="K17" s="16">
        <v>992.86196769456683</v>
      </c>
    </row>
    <row r="18" spans="1:214" x14ac:dyDescent="0.3">
      <c r="A18" s="153" t="s">
        <v>16</v>
      </c>
      <c r="B18" s="154">
        <v>7311</v>
      </c>
      <c r="C18" s="16">
        <v>879.0499247708932</v>
      </c>
      <c r="D18" s="154">
        <v>6158</v>
      </c>
      <c r="E18" s="16">
        <v>1422.8324131211432</v>
      </c>
      <c r="F18" s="154">
        <v>1416</v>
      </c>
      <c r="G18" s="16">
        <v>654.38912429378536</v>
      </c>
      <c r="H18" s="154">
        <v>6395</v>
      </c>
      <c r="I18" s="16">
        <v>601.70555121188431</v>
      </c>
      <c r="J18" s="154">
        <v>21280</v>
      </c>
      <c r="K18" s="16">
        <v>938.11358082706772</v>
      </c>
    </row>
    <row r="19" spans="1:214" x14ac:dyDescent="0.3">
      <c r="A19" s="153" t="s">
        <v>17</v>
      </c>
      <c r="B19" s="154">
        <v>7088</v>
      </c>
      <c r="C19" s="16">
        <v>899.42776523702037</v>
      </c>
      <c r="D19" s="154">
        <v>5913</v>
      </c>
      <c r="E19" s="16">
        <v>1435.2333840690005</v>
      </c>
      <c r="F19" s="154">
        <v>1144</v>
      </c>
      <c r="G19" s="16">
        <v>641.64510489510485</v>
      </c>
      <c r="H19" s="154">
        <v>5072</v>
      </c>
      <c r="I19" s="16">
        <v>590.7819400630915</v>
      </c>
      <c r="J19" s="154">
        <v>19217</v>
      </c>
      <c r="K19" s="16">
        <v>967.48545558619969</v>
      </c>
    </row>
    <row r="20" spans="1:214" x14ac:dyDescent="0.3">
      <c r="A20" s="153" t="s">
        <v>18</v>
      </c>
      <c r="B20" s="154">
        <v>7080</v>
      </c>
      <c r="C20" s="16">
        <v>879.43629943502822</v>
      </c>
      <c r="D20" s="154">
        <v>6719</v>
      </c>
      <c r="E20" s="16">
        <v>1406.4987349307933</v>
      </c>
      <c r="F20" s="154">
        <v>1357</v>
      </c>
      <c r="G20" s="16">
        <v>631.95210022107585</v>
      </c>
      <c r="H20" s="154">
        <v>5175</v>
      </c>
      <c r="I20" s="16">
        <v>594.04908212560383</v>
      </c>
      <c r="J20" s="154">
        <v>20331</v>
      </c>
      <c r="K20" s="16">
        <v>964.45998721164722</v>
      </c>
    </row>
    <row r="21" spans="1:214" x14ac:dyDescent="0.3">
      <c r="A21" s="153"/>
      <c r="B21" s="154"/>
      <c r="C21" s="16"/>
      <c r="D21" s="154"/>
      <c r="E21" s="16"/>
      <c r="F21" s="154"/>
      <c r="G21" s="16"/>
      <c r="H21" s="154"/>
      <c r="I21" s="16"/>
      <c r="J21" s="154"/>
      <c r="K21" s="16"/>
    </row>
    <row r="22" spans="1:214" s="158" customFormat="1" x14ac:dyDescent="0.3">
      <c r="A22" s="155" t="s">
        <v>19</v>
      </c>
      <c r="B22" s="156">
        <v>28820</v>
      </c>
      <c r="C22" s="157">
        <v>888.93438584316448</v>
      </c>
      <c r="D22" s="156">
        <v>26021</v>
      </c>
      <c r="E22" s="157">
        <v>1446.9580338956996</v>
      </c>
      <c r="F22" s="156">
        <v>5180</v>
      </c>
      <c r="G22" s="157">
        <v>642.88397683397682</v>
      </c>
      <c r="H22" s="156">
        <v>23280</v>
      </c>
      <c r="I22" s="157">
        <v>596.03642611683847</v>
      </c>
      <c r="J22" s="156">
        <v>83301</v>
      </c>
      <c r="K22" s="157">
        <v>966.08981884971365</v>
      </c>
    </row>
    <row r="23" spans="1:214" x14ac:dyDescent="0.3">
      <c r="A23" s="153"/>
      <c r="B23" s="154"/>
      <c r="C23" s="16"/>
      <c r="D23" s="154"/>
      <c r="E23" s="16"/>
      <c r="F23" s="154"/>
      <c r="G23" s="16"/>
      <c r="H23" s="154"/>
      <c r="I23" s="16"/>
      <c r="J23" s="154"/>
      <c r="K23" s="16"/>
    </row>
    <row r="24" spans="1:214" x14ac:dyDescent="0.3">
      <c r="A24" s="151" t="s">
        <v>237</v>
      </c>
      <c r="B24" s="154"/>
      <c r="C24" s="16"/>
      <c r="D24" s="154"/>
      <c r="E24" s="16"/>
      <c r="F24" s="154"/>
      <c r="G24" s="16"/>
      <c r="H24" s="154"/>
      <c r="I24" s="16"/>
      <c r="J24" s="154"/>
      <c r="K24" s="16"/>
    </row>
    <row r="25" spans="1:214" x14ac:dyDescent="0.3">
      <c r="A25" s="153"/>
      <c r="B25" s="154"/>
      <c r="C25" s="16"/>
      <c r="D25" s="154"/>
      <c r="E25" s="16"/>
      <c r="F25" s="154"/>
      <c r="G25" s="16"/>
      <c r="H25" s="154"/>
      <c r="I25" s="16"/>
      <c r="J25" s="154"/>
      <c r="K25" s="16"/>
    </row>
    <row r="26" spans="1:214" x14ac:dyDescent="0.3">
      <c r="A26" s="153" t="s">
        <v>15</v>
      </c>
      <c r="B26" s="154">
        <v>7158</v>
      </c>
      <c r="C26" s="16">
        <v>900.74462140262642</v>
      </c>
      <c r="D26" s="154">
        <v>8062</v>
      </c>
      <c r="E26" s="16">
        <v>1417.5289010171173</v>
      </c>
      <c r="F26" s="154">
        <v>1162</v>
      </c>
      <c r="G26" s="16">
        <v>681.23493975903614</v>
      </c>
      <c r="H26" s="154">
        <v>6079</v>
      </c>
      <c r="I26" s="16">
        <v>603.73910182595819</v>
      </c>
      <c r="J26" s="154">
        <v>22461</v>
      </c>
      <c r="K26" s="16">
        <v>994.49597079382045</v>
      </c>
    </row>
    <row r="27" spans="1:214" x14ac:dyDescent="0.3">
      <c r="A27" s="153" t="s">
        <v>16</v>
      </c>
      <c r="B27" s="154">
        <v>7176</v>
      </c>
      <c r="C27" s="16">
        <v>903.23690078037907</v>
      </c>
      <c r="D27" s="154">
        <v>5468</v>
      </c>
      <c r="E27" s="16">
        <v>1375.0662033650328</v>
      </c>
      <c r="F27" s="154">
        <v>1330</v>
      </c>
      <c r="G27" s="16">
        <v>678.47894736842102</v>
      </c>
      <c r="H27" s="154">
        <v>5234</v>
      </c>
      <c r="I27" s="16">
        <v>610.1914405808177</v>
      </c>
      <c r="J27" s="154">
        <v>19208</v>
      </c>
      <c r="K27" s="16">
        <v>942.13910870470636</v>
      </c>
    </row>
    <row r="28" spans="1:214" x14ac:dyDescent="0.3">
      <c r="A28" s="153" t="s">
        <v>17</v>
      </c>
      <c r="B28" s="154">
        <v>6056</v>
      </c>
      <c r="C28" s="16">
        <v>915.97622192866584</v>
      </c>
      <c r="D28" s="154">
        <v>3964</v>
      </c>
      <c r="E28" s="16">
        <v>1392.3912714429869</v>
      </c>
      <c r="F28" s="154">
        <v>715</v>
      </c>
      <c r="G28" s="16">
        <v>670.83496503496508</v>
      </c>
      <c r="H28" s="154">
        <v>4168</v>
      </c>
      <c r="I28" s="16">
        <v>620.30902111324372</v>
      </c>
      <c r="J28" s="154">
        <v>14903</v>
      </c>
      <c r="K28" s="16">
        <v>948.24451452727635</v>
      </c>
    </row>
    <row r="29" spans="1:214" x14ac:dyDescent="0.3">
      <c r="A29" s="153" t="s">
        <v>18</v>
      </c>
      <c r="B29" s="154">
        <v>0</v>
      </c>
      <c r="C29" s="16">
        <v>0</v>
      </c>
      <c r="D29" s="154">
        <v>0</v>
      </c>
      <c r="E29" s="16">
        <v>0</v>
      </c>
      <c r="F29" s="154">
        <v>0</v>
      </c>
      <c r="G29" s="16">
        <v>0</v>
      </c>
      <c r="H29" s="154">
        <v>0</v>
      </c>
      <c r="I29" s="16">
        <v>0</v>
      </c>
      <c r="J29" s="154">
        <v>0</v>
      </c>
      <c r="K29" s="16">
        <v>0</v>
      </c>
    </row>
    <row r="30" spans="1:214" x14ac:dyDescent="0.3">
      <c r="A30" s="153"/>
      <c r="B30" s="154"/>
      <c r="C30" s="16"/>
      <c r="D30" s="154"/>
      <c r="E30" s="16"/>
      <c r="F30" s="154"/>
      <c r="G30" s="16"/>
      <c r="H30" s="154"/>
      <c r="I30" s="16"/>
      <c r="J30" s="154"/>
      <c r="K30" s="16"/>
    </row>
    <row r="31" spans="1:214" s="160" customFormat="1" x14ac:dyDescent="0.3">
      <c r="A31" s="159" t="s">
        <v>19</v>
      </c>
      <c r="B31" s="156">
        <v>20390</v>
      </c>
      <c r="C31" s="157">
        <v>906.14565963707696</v>
      </c>
      <c r="D31" s="156">
        <v>17494</v>
      </c>
      <c r="E31" s="157">
        <v>1398.5605922030411</v>
      </c>
      <c r="F31" s="156">
        <v>3207</v>
      </c>
      <c r="G31" s="157">
        <v>677.77330838790147</v>
      </c>
      <c r="H31" s="156">
        <v>15481</v>
      </c>
      <c r="I31" s="157">
        <v>610.38175828434851</v>
      </c>
      <c r="J31" s="156">
        <v>56572</v>
      </c>
      <c r="K31" s="157">
        <v>964.53492894011174</v>
      </c>
    </row>
    <row r="32" spans="1:214" s="30" customFormat="1" x14ac:dyDescent="0.3">
      <c r="A32" s="370" t="s">
        <v>96</v>
      </c>
      <c r="B32" s="370"/>
      <c r="C32" s="370"/>
      <c r="D32" s="370"/>
      <c r="E32" s="370"/>
      <c r="F32" s="370"/>
      <c r="G32" s="370"/>
      <c r="H32" s="370"/>
      <c r="I32" s="370"/>
      <c r="J32" s="370"/>
      <c r="K32" s="370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  <c r="HC32" s="138"/>
      <c r="HD32" s="138"/>
      <c r="HE32" s="138"/>
      <c r="HF32" s="138"/>
    </row>
    <row r="33" spans="1:11" x14ac:dyDescent="0.3">
      <c r="A33" s="161"/>
      <c r="B33" s="152"/>
      <c r="C33" s="152"/>
      <c r="D33" s="152"/>
      <c r="E33" s="152"/>
      <c r="F33" s="152"/>
      <c r="G33" s="152"/>
      <c r="H33" s="152"/>
      <c r="I33" s="152"/>
      <c r="J33" s="152"/>
      <c r="K33" s="152"/>
    </row>
    <row r="35" spans="1:11" x14ac:dyDescent="0.3">
      <c r="J35" s="67">
        <f>+J31-(J17+J18+J19)</f>
        <v>-6398</v>
      </c>
    </row>
    <row r="36" spans="1:11" x14ac:dyDescent="0.3">
      <c r="H36" s="138"/>
      <c r="J36" s="292">
        <f>+J35/(J18+J19+J20)</f>
        <v>-0.10518182415992634</v>
      </c>
    </row>
    <row r="38" spans="1:11" x14ac:dyDescent="0.3">
      <c r="H38" s="138"/>
    </row>
    <row r="39" spans="1:11" x14ac:dyDescent="0.3">
      <c r="H39" s="138"/>
    </row>
    <row r="40" spans="1:11" x14ac:dyDescent="0.3">
      <c r="H40" s="138"/>
    </row>
    <row r="48" spans="1:11" x14ac:dyDescent="0.3">
      <c r="H48" s="138"/>
    </row>
    <row r="49" spans="8:8" x14ac:dyDescent="0.3">
      <c r="H49" s="138"/>
    </row>
    <row r="50" spans="8:8" x14ac:dyDescent="0.3">
      <c r="H50" s="138"/>
    </row>
    <row r="51" spans="8:8" x14ac:dyDescent="0.3">
      <c r="H51" s="138"/>
    </row>
    <row r="52" spans="8:8" x14ac:dyDescent="0.3">
      <c r="H52" s="138"/>
    </row>
    <row r="53" spans="8:8" x14ac:dyDescent="0.3">
      <c r="H53" s="138"/>
    </row>
    <row r="54" spans="8:8" x14ac:dyDescent="0.3">
      <c r="H54" s="138"/>
    </row>
    <row r="55" spans="8:8" x14ac:dyDescent="0.3">
      <c r="H55" s="138"/>
    </row>
    <row r="56" spans="8:8" x14ac:dyDescent="0.3">
      <c r="H56" s="138"/>
    </row>
    <row r="57" spans="8:8" x14ac:dyDescent="0.3">
      <c r="H57" s="138"/>
    </row>
    <row r="58" spans="8:8" x14ac:dyDescent="0.3">
      <c r="H58" s="138"/>
    </row>
    <row r="59" spans="8:8" x14ac:dyDescent="0.3">
      <c r="H59" s="138"/>
    </row>
    <row r="60" spans="8:8" x14ac:dyDescent="0.3">
      <c r="H60" s="138"/>
    </row>
  </sheetData>
  <mergeCells count="11">
    <mergeCell ref="J10:K10"/>
    <mergeCell ref="A32:K32"/>
    <mergeCell ref="B1:K1"/>
    <mergeCell ref="B2:K2"/>
    <mergeCell ref="B3:K3"/>
    <mergeCell ref="A5:K5"/>
    <mergeCell ref="A7:K7"/>
    <mergeCell ref="A9:A13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pageOrder="overThenDown" orientation="portrait" r:id="rId1"/>
  <headerFooter alignWithMargins="0">
    <oddFooter>&amp;CCoordinamento Generale Statistico Attuariale&amp;R&amp;P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:N327"/>
  <sheetViews>
    <sheetView showGridLines="0" view="pageBreakPreview" zoomScale="75" zoomScaleNormal="50" zoomScaleSheetLayoutView="75" workbookViewId="0"/>
  </sheetViews>
  <sheetFormatPr defaultColWidth="20.453125" defaultRowHeight="13.5" x14ac:dyDescent="0.3"/>
  <cols>
    <col min="1" max="1" width="26.1796875" style="2" customWidth="1"/>
    <col min="2" max="6" width="21.54296875" style="2" customWidth="1"/>
    <col min="7" max="7" width="6.81640625" style="2" customWidth="1"/>
    <col min="8" max="8" width="26.26953125" style="2" customWidth="1"/>
    <col min="9" max="13" width="21.7265625" style="2" customWidth="1"/>
    <col min="14" max="16384" width="20.453125" style="2"/>
  </cols>
  <sheetData>
    <row r="1" spans="1:13" x14ac:dyDescent="0.3">
      <c r="A1" s="3" t="s">
        <v>93</v>
      </c>
      <c r="B1" s="366" t="s">
        <v>7</v>
      </c>
      <c r="C1" s="366"/>
      <c r="D1" s="366"/>
      <c r="E1" s="366"/>
      <c r="F1" s="366"/>
      <c r="H1" s="366" t="s">
        <v>7</v>
      </c>
      <c r="I1" s="366"/>
      <c r="J1" s="366"/>
      <c r="K1" s="366"/>
      <c r="L1" s="366"/>
      <c r="M1" s="366"/>
    </row>
    <row r="2" spans="1:13" ht="15.65" customHeight="1" x14ac:dyDescent="0.3">
      <c r="A2" s="3"/>
      <c r="B2" s="383"/>
      <c r="C2" s="383"/>
      <c r="D2" s="383"/>
      <c r="E2" s="383"/>
      <c r="F2" s="383"/>
      <c r="H2" s="383"/>
      <c r="I2" s="383"/>
      <c r="J2" s="383"/>
      <c r="K2" s="383"/>
      <c r="L2" s="383"/>
      <c r="M2" s="383"/>
    </row>
    <row r="4" spans="1:13" x14ac:dyDescent="0.3">
      <c r="A4" s="351" t="s">
        <v>4</v>
      </c>
      <c r="B4" s="351"/>
      <c r="C4" s="351"/>
      <c r="D4" s="351"/>
      <c r="E4" s="351"/>
      <c r="F4" s="351"/>
      <c r="H4" s="384" t="s">
        <v>112</v>
      </c>
      <c r="I4" s="384"/>
      <c r="J4" s="384"/>
      <c r="K4" s="384"/>
      <c r="L4" s="384"/>
      <c r="M4" s="384"/>
    </row>
    <row r="6" spans="1:13" ht="15.75" customHeight="1" x14ac:dyDescent="0.3">
      <c r="A6" s="339" t="str">
        <f>+GEST_tot!$A$5</f>
        <v>Rilevazione al 02/10/2022</v>
      </c>
      <c r="B6" s="339"/>
      <c r="C6" s="339"/>
      <c r="D6" s="339"/>
      <c r="E6" s="339"/>
      <c r="F6" s="339"/>
      <c r="H6" s="339" t="str">
        <f>+GEST_tot!$A$5</f>
        <v>Rilevazione al 02/10/2022</v>
      </c>
      <c r="I6" s="339"/>
      <c r="J6" s="339"/>
      <c r="K6" s="339"/>
      <c r="L6" s="339"/>
      <c r="M6" s="339"/>
    </row>
    <row r="8" spans="1:13" x14ac:dyDescent="0.3">
      <c r="H8" s="366" t="str">
        <f>+B25</f>
        <v>Decorrenti gennaio - settembre 2022</v>
      </c>
      <c r="I8" s="366"/>
      <c r="J8" s="366"/>
      <c r="K8" s="366"/>
      <c r="L8" s="366"/>
      <c r="M8" s="366"/>
    </row>
    <row r="9" spans="1:13" s="50" customFormat="1" ht="15" customHeight="1" x14ac:dyDescent="0.3">
      <c r="A9" s="169"/>
      <c r="B9" s="170"/>
      <c r="C9" s="171"/>
      <c r="D9" s="171"/>
      <c r="E9" s="171"/>
      <c r="F9" s="170"/>
    </row>
    <row r="10" spans="1:13" s="176" customFormat="1" x14ac:dyDescent="0.3">
      <c r="A10" s="172" t="s">
        <v>32</v>
      </c>
      <c r="B10" s="173" t="s">
        <v>30</v>
      </c>
      <c r="C10" s="174" t="s">
        <v>131</v>
      </c>
      <c r="D10" s="173" t="s">
        <v>11</v>
      </c>
      <c r="E10" s="173" t="s">
        <v>12</v>
      </c>
      <c r="F10" s="175" t="s">
        <v>13</v>
      </c>
    </row>
    <row r="11" spans="1:13" x14ac:dyDescent="0.3">
      <c r="A11" s="177"/>
      <c r="B11" s="178"/>
      <c r="C11" s="179"/>
      <c r="D11" s="179"/>
      <c r="E11" s="179"/>
      <c r="F11" s="180"/>
      <c r="I11" s="181"/>
      <c r="J11" s="181"/>
      <c r="K11" s="181"/>
      <c r="L11" s="181"/>
      <c r="M11" s="181"/>
    </row>
    <row r="12" spans="1:13" ht="15" customHeight="1" x14ac:dyDescent="0.3">
      <c r="A12" s="182"/>
      <c r="B12" s="132"/>
      <c r="C12" s="183"/>
      <c r="D12" s="132"/>
      <c r="E12" s="132"/>
      <c r="F12" s="184"/>
      <c r="J12" s="185"/>
      <c r="K12" s="185"/>
      <c r="L12" s="185"/>
    </row>
    <row r="13" spans="1:13" x14ac:dyDescent="0.3">
      <c r="A13" s="186"/>
      <c r="B13" s="377" t="s">
        <v>181</v>
      </c>
      <c r="C13" s="377"/>
      <c r="D13" s="377"/>
      <c r="E13" s="377"/>
      <c r="F13" s="378"/>
    </row>
    <row r="14" spans="1:13" ht="15.75" customHeight="1" x14ac:dyDescent="0.3">
      <c r="A14" s="187" t="s">
        <v>28</v>
      </c>
      <c r="B14" s="188">
        <v>14824</v>
      </c>
      <c r="C14" s="188">
        <v>16763</v>
      </c>
      <c r="D14" s="188">
        <v>3164</v>
      </c>
      <c r="E14" s="188">
        <v>4747</v>
      </c>
      <c r="F14" s="189">
        <v>39498</v>
      </c>
    </row>
    <row r="15" spans="1:13" ht="15" customHeight="1" x14ac:dyDescent="0.3">
      <c r="A15" s="187" t="s">
        <v>29</v>
      </c>
      <c r="B15" s="188">
        <v>13996</v>
      </c>
      <c r="C15" s="188">
        <v>9258</v>
      </c>
      <c r="D15" s="188">
        <v>2016</v>
      </c>
      <c r="E15" s="188">
        <v>18533</v>
      </c>
      <c r="F15" s="189">
        <v>43803</v>
      </c>
    </row>
    <row r="16" spans="1:13" s="50" customFormat="1" x14ac:dyDescent="0.3">
      <c r="A16" s="190"/>
      <c r="B16" s="191"/>
      <c r="C16" s="191"/>
      <c r="D16" s="191"/>
      <c r="E16" s="191"/>
      <c r="F16" s="192"/>
    </row>
    <row r="17" spans="1:13" x14ac:dyDescent="0.3">
      <c r="A17" s="193" t="s">
        <v>13</v>
      </c>
      <c r="B17" s="194">
        <v>28820</v>
      </c>
      <c r="C17" s="195">
        <v>26021</v>
      </c>
      <c r="D17" s="195">
        <v>5180</v>
      </c>
      <c r="E17" s="195">
        <v>23280</v>
      </c>
      <c r="F17" s="196">
        <v>83301</v>
      </c>
      <c r="H17" s="197"/>
    </row>
    <row r="18" spans="1:13" x14ac:dyDescent="0.3">
      <c r="A18" s="153"/>
      <c r="B18" s="138"/>
      <c r="C18" s="138"/>
      <c r="D18" s="198"/>
      <c r="E18" s="138"/>
      <c r="F18" s="199"/>
    </row>
    <row r="19" spans="1:13" x14ac:dyDescent="0.3">
      <c r="A19" s="186"/>
      <c r="B19" s="200"/>
      <c r="C19" s="201" t="s">
        <v>122</v>
      </c>
      <c r="D19" s="200" t="str">
        <f>+FPLD_tot!$D$19</f>
        <v>Decorrenti gennaio - settembre 2021</v>
      </c>
      <c r="E19" s="200"/>
      <c r="F19" s="202"/>
      <c r="H19" s="168"/>
    </row>
    <row r="20" spans="1:13" x14ac:dyDescent="0.3">
      <c r="A20" s="187" t="s">
        <v>28</v>
      </c>
      <c r="B20" s="188">
        <v>11243</v>
      </c>
      <c r="C20" s="188">
        <v>12493</v>
      </c>
      <c r="D20" s="188">
        <v>2356</v>
      </c>
      <c r="E20" s="188">
        <v>3640</v>
      </c>
      <c r="F20" s="189">
        <v>29732</v>
      </c>
    </row>
    <row r="21" spans="1:13" x14ac:dyDescent="0.3">
      <c r="A21" s="187" t="s">
        <v>29</v>
      </c>
      <c r="B21" s="188">
        <v>10497</v>
      </c>
      <c r="C21" s="188">
        <v>6809</v>
      </c>
      <c r="D21" s="188">
        <v>1467</v>
      </c>
      <c r="E21" s="188">
        <v>14465</v>
      </c>
      <c r="F21" s="189">
        <v>33238</v>
      </c>
    </row>
    <row r="22" spans="1:13" ht="15" customHeight="1" x14ac:dyDescent="0.3">
      <c r="A22" s="190"/>
      <c r="B22" s="191"/>
      <c r="C22" s="191"/>
      <c r="D22" s="191"/>
      <c r="E22" s="191"/>
      <c r="F22" s="192"/>
      <c r="H22" s="366" t="str">
        <f>+D19</f>
        <v>Decorrenti gennaio - settembre 2021</v>
      </c>
      <c r="I22" s="366"/>
      <c r="J22" s="366"/>
      <c r="K22" s="366"/>
      <c r="L22" s="366"/>
      <c r="M22" s="366"/>
    </row>
    <row r="23" spans="1:13" x14ac:dyDescent="0.3">
      <c r="A23" s="193" t="s">
        <v>13</v>
      </c>
      <c r="B23" s="194">
        <v>21740</v>
      </c>
      <c r="C23" s="195">
        <v>19302</v>
      </c>
      <c r="D23" s="195">
        <v>3823</v>
      </c>
      <c r="E23" s="195">
        <v>18105</v>
      </c>
      <c r="F23" s="196">
        <v>62970</v>
      </c>
    </row>
    <row r="24" spans="1:13" x14ac:dyDescent="0.3">
      <c r="A24" s="203"/>
      <c r="B24" s="204"/>
      <c r="C24" s="204"/>
      <c r="D24" s="204"/>
      <c r="E24" s="204"/>
      <c r="F24" s="205"/>
      <c r="I24" s="197"/>
      <c r="J24" s="197"/>
      <c r="K24" s="197"/>
      <c r="L24" s="197"/>
      <c r="M24" s="197"/>
    </row>
    <row r="25" spans="1:13" x14ac:dyDescent="0.3">
      <c r="A25" s="186"/>
      <c r="B25" s="377" t="str">
        <f>+FPLD_tot!$B$25</f>
        <v>Decorrenti gennaio - settembre 2022</v>
      </c>
      <c r="C25" s="377"/>
      <c r="D25" s="377"/>
      <c r="E25" s="377"/>
      <c r="F25" s="378"/>
      <c r="I25" s="206"/>
      <c r="J25" s="185"/>
      <c r="K25" s="185"/>
      <c r="L25" s="185"/>
    </row>
    <row r="26" spans="1:13" x14ac:dyDescent="0.3">
      <c r="A26" s="187" t="s">
        <v>28</v>
      </c>
      <c r="B26" s="188">
        <v>10555</v>
      </c>
      <c r="C26" s="188">
        <v>10599</v>
      </c>
      <c r="D26" s="188">
        <v>1986</v>
      </c>
      <c r="E26" s="188">
        <v>3159</v>
      </c>
      <c r="F26" s="189">
        <v>26299</v>
      </c>
      <c r="I26" s="206"/>
      <c r="J26" s="185"/>
      <c r="K26" s="185"/>
      <c r="L26" s="185"/>
    </row>
    <row r="27" spans="1:13" x14ac:dyDescent="0.3">
      <c r="A27" s="187" t="s">
        <v>29</v>
      </c>
      <c r="B27" s="188">
        <v>9835</v>
      </c>
      <c r="C27" s="188">
        <v>6895</v>
      </c>
      <c r="D27" s="188">
        <v>1221</v>
      </c>
      <c r="E27" s="188">
        <v>12322</v>
      </c>
      <c r="F27" s="189">
        <v>30273</v>
      </c>
      <c r="I27" s="206"/>
      <c r="J27" s="185"/>
      <c r="K27" s="185"/>
      <c r="L27" s="185"/>
    </row>
    <row r="28" spans="1:13" x14ac:dyDescent="0.3">
      <c r="A28" s="190"/>
      <c r="B28" s="191"/>
      <c r="C28" s="191"/>
      <c r="D28" s="191"/>
      <c r="E28" s="191"/>
      <c r="F28" s="192"/>
      <c r="I28" s="206"/>
      <c r="J28" s="185"/>
      <c r="K28" s="185"/>
      <c r="L28" s="185"/>
    </row>
    <row r="29" spans="1:13" x14ac:dyDescent="0.3">
      <c r="A29" s="207" t="s">
        <v>13</v>
      </c>
      <c r="B29" s="208">
        <v>20390</v>
      </c>
      <c r="C29" s="209">
        <v>17494</v>
      </c>
      <c r="D29" s="209">
        <v>3207</v>
      </c>
      <c r="E29" s="209">
        <v>15481</v>
      </c>
      <c r="F29" s="210">
        <v>56572</v>
      </c>
      <c r="I29" s="206"/>
      <c r="J29" s="185"/>
      <c r="K29" s="185"/>
      <c r="L29" s="185"/>
    </row>
    <row r="30" spans="1:13" ht="15" customHeight="1" x14ac:dyDescent="0.3">
      <c r="I30" s="206"/>
      <c r="J30" s="185"/>
      <c r="K30" s="185"/>
      <c r="L30" s="185"/>
    </row>
    <row r="31" spans="1:13" x14ac:dyDescent="0.3">
      <c r="A31" s="3"/>
      <c r="B31" s="211"/>
      <c r="C31" s="211"/>
      <c r="D31" s="211"/>
      <c r="E31" s="211"/>
      <c r="F31" s="211"/>
      <c r="I31" s="206"/>
      <c r="J31" s="185"/>
      <c r="K31" s="185"/>
      <c r="L31" s="185"/>
    </row>
    <row r="32" spans="1:13" x14ac:dyDescent="0.3">
      <c r="J32" s="185"/>
      <c r="K32" s="185"/>
      <c r="L32" s="185"/>
      <c r="M32" s="168"/>
    </row>
    <row r="33" spans="1:13" x14ac:dyDescent="0.3">
      <c r="A33" s="212"/>
      <c r="B33" s="212"/>
      <c r="C33" s="212"/>
      <c r="D33" s="212"/>
      <c r="E33" s="212"/>
      <c r="F33" s="212"/>
      <c r="J33" s="185"/>
      <c r="K33" s="185"/>
      <c r="L33" s="185"/>
      <c r="M33" s="168"/>
    </row>
    <row r="35" spans="1:13" x14ac:dyDescent="0.3">
      <c r="A35" s="213"/>
      <c r="B35" s="213"/>
      <c r="C35" s="213"/>
      <c r="D35" s="213"/>
      <c r="E35" s="213"/>
      <c r="F35" s="213"/>
      <c r="H35" s="197"/>
    </row>
    <row r="36" spans="1:13" x14ac:dyDescent="0.3">
      <c r="H36" s="197"/>
    </row>
    <row r="37" spans="1:13" x14ac:dyDescent="0.3">
      <c r="A37" s="3"/>
      <c r="B37" s="214"/>
      <c r="C37" s="214"/>
      <c r="D37" s="214"/>
      <c r="E37" s="214"/>
      <c r="F37" s="4"/>
      <c r="H37" s="197"/>
      <c r="J37" s="197"/>
      <c r="K37" s="197"/>
      <c r="L37" s="197"/>
      <c r="M37" s="197"/>
    </row>
    <row r="38" spans="1:13" x14ac:dyDescent="0.3">
      <c r="A38" s="3" t="s">
        <v>118</v>
      </c>
      <c r="B38" s="366" t="s">
        <v>7</v>
      </c>
      <c r="C38" s="366"/>
      <c r="D38" s="366"/>
      <c r="E38" s="366"/>
      <c r="F38" s="366"/>
      <c r="H38" s="366" t="s">
        <v>7</v>
      </c>
      <c r="I38" s="366"/>
      <c r="J38" s="366"/>
      <c r="K38" s="366"/>
      <c r="L38" s="366"/>
      <c r="M38" s="366"/>
    </row>
    <row r="39" spans="1:13" ht="15.65" customHeight="1" x14ac:dyDescent="0.3">
      <c r="A39" s="3"/>
      <c r="B39" s="383"/>
      <c r="C39" s="383"/>
      <c r="D39" s="383"/>
      <c r="E39" s="383"/>
      <c r="F39" s="383"/>
      <c r="H39" s="383"/>
      <c r="I39" s="383"/>
      <c r="J39" s="383"/>
      <c r="K39" s="383"/>
      <c r="L39" s="383"/>
      <c r="M39" s="383"/>
    </row>
    <row r="40" spans="1:13" x14ac:dyDescent="0.3">
      <c r="A40" s="3"/>
      <c r="B40" s="383"/>
      <c r="C40" s="383"/>
      <c r="D40" s="383"/>
      <c r="E40" s="383"/>
      <c r="F40" s="383"/>
    </row>
    <row r="41" spans="1:13" ht="15" customHeight="1" x14ac:dyDescent="0.3">
      <c r="A41" s="351" t="s">
        <v>79</v>
      </c>
      <c r="B41" s="351"/>
      <c r="C41" s="351"/>
      <c r="D41" s="351"/>
      <c r="E41" s="351"/>
      <c r="F41" s="351"/>
      <c r="H41" s="382" t="s">
        <v>81</v>
      </c>
      <c r="I41" s="382"/>
      <c r="J41" s="382"/>
      <c r="K41" s="382"/>
      <c r="L41" s="382"/>
      <c r="M41" s="382"/>
    </row>
    <row r="43" spans="1:13" ht="15.75" customHeight="1" x14ac:dyDescent="0.3">
      <c r="A43" s="339" t="str">
        <f>+GEST_tot!$A$5</f>
        <v>Rilevazione al 02/10/2022</v>
      </c>
      <c r="B43" s="339"/>
      <c r="C43" s="339"/>
      <c r="D43" s="339"/>
      <c r="E43" s="339"/>
      <c r="F43" s="339"/>
      <c r="H43" s="339" t="str">
        <f>+GEST_tot!$A$5</f>
        <v>Rilevazione al 02/10/2022</v>
      </c>
      <c r="I43" s="339"/>
      <c r="J43" s="339"/>
      <c r="K43" s="339"/>
      <c r="L43" s="339"/>
      <c r="M43" s="339"/>
    </row>
    <row r="44" spans="1:13" x14ac:dyDescent="0.3">
      <c r="A44" s="381" t="s">
        <v>80</v>
      </c>
      <c r="B44" s="381"/>
      <c r="C44" s="381"/>
      <c r="D44" s="381"/>
      <c r="E44" s="381"/>
      <c r="F44" s="381"/>
    </row>
    <row r="45" spans="1:13" s="50" customFormat="1" x14ac:dyDescent="0.3">
      <c r="A45" s="381"/>
      <c r="B45" s="381"/>
      <c r="C45" s="381"/>
      <c r="D45" s="381"/>
      <c r="E45" s="381"/>
      <c r="F45" s="381"/>
    </row>
    <row r="46" spans="1:13" x14ac:dyDescent="0.3">
      <c r="A46" s="169"/>
      <c r="B46" s="170"/>
      <c r="C46" s="171"/>
      <c r="D46" s="171"/>
      <c r="E46" s="171"/>
      <c r="F46" s="170"/>
    </row>
    <row r="47" spans="1:13" x14ac:dyDescent="0.3">
      <c r="A47" s="172" t="s">
        <v>32</v>
      </c>
      <c r="B47" s="173" t="s">
        <v>30</v>
      </c>
      <c r="C47" s="174" t="s">
        <v>131</v>
      </c>
      <c r="D47" s="173" t="s">
        <v>11</v>
      </c>
      <c r="E47" s="173" t="s">
        <v>12</v>
      </c>
      <c r="F47" s="175" t="s">
        <v>13</v>
      </c>
    </row>
    <row r="48" spans="1:13" x14ac:dyDescent="0.3">
      <c r="A48" s="177"/>
      <c r="B48" s="178"/>
      <c r="C48" s="179"/>
      <c r="D48" s="179"/>
      <c r="E48" s="179"/>
      <c r="F48" s="180"/>
    </row>
    <row r="49" spans="1:6" x14ac:dyDescent="0.3">
      <c r="A49" s="182"/>
      <c r="B49" s="132"/>
      <c r="C49" s="183"/>
      <c r="D49" s="132"/>
      <c r="E49" s="132"/>
      <c r="F49" s="184"/>
    </row>
    <row r="50" spans="1:6" x14ac:dyDescent="0.3">
      <c r="A50" s="186"/>
      <c r="B50" s="377" t="s">
        <v>181</v>
      </c>
      <c r="C50" s="377"/>
      <c r="D50" s="377"/>
      <c r="E50" s="377"/>
      <c r="F50" s="378"/>
    </row>
    <row r="51" spans="1:6" x14ac:dyDescent="0.3">
      <c r="A51" s="187" t="s">
        <v>28</v>
      </c>
      <c r="B51" s="215">
        <v>67.260000000000005</v>
      </c>
      <c r="C51" s="215">
        <v>62.52</v>
      </c>
      <c r="D51" s="215">
        <v>56.31</v>
      </c>
      <c r="E51" s="215">
        <v>76.510000000000005</v>
      </c>
      <c r="F51" s="216">
        <v>65.48</v>
      </c>
    </row>
    <row r="52" spans="1:6" s="50" customFormat="1" x14ac:dyDescent="0.3">
      <c r="A52" s="187" t="s">
        <v>29</v>
      </c>
      <c r="B52" s="215">
        <v>67.23</v>
      </c>
      <c r="C52" s="215">
        <v>61.83</v>
      </c>
      <c r="D52" s="215">
        <v>55.11</v>
      </c>
      <c r="E52" s="215">
        <v>72.98</v>
      </c>
      <c r="F52" s="216">
        <v>67.959999999999994</v>
      </c>
    </row>
    <row r="53" spans="1:6" x14ac:dyDescent="0.3">
      <c r="A53" s="190"/>
      <c r="B53" s="217"/>
      <c r="C53" s="217"/>
      <c r="D53" s="217"/>
      <c r="E53" s="217"/>
      <c r="F53" s="218"/>
    </row>
    <row r="54" spans="1:6" s="176" customFormat="1" x14ac:dyDescent="0.3">
      <c r="A54" s="193" t="s">
        <v>13</v>
      </c>
      <c r="B54" s="219">
        <v>67.25</v>
      </c>
      <c r="C54" s="220">
        <v>62.27</v>
      </c>
      <c r="D54" s="220">
        <v>55.85</v>
      </c>
      <c r="E54" s="220">
        <v>73.7</v>
      </c>
      <c r="F54" s="221">
        <v>66.78</v>
      </c>
    </row>
    <row r="55" spans="1:6" x14ac:dyDescent="0.3">
      <c r="A55" s="153"/>
      <c r="B55" s="222"/>
      <c r="C55" s="222"/>
      <c r="D55" s="222"/>
      <c r="E55" s="222"/>
      <c r="F55" s="223"/>
    </row>
    <row r="56" spans="1:6" ht="15.75" customHeight="1" x14ac:dyDescent="0.3">
      <c r="A56" s="186"/>
      <c r="B56" s="224"/>
      <c r="C56" s="201" t="s">
        <v>122</v>
      </c>
      <c r="D56" s="200" t="str">
        <f>+FPLD_tot!$D$19</f>
        <v>Decorrenti gennaio - settembre 2021</v>
      </c>
      <c r="E56" s="132"/>
      <c r="F56" s="95"/>
    </row>
    <row r="57" spans="1:6" ht="15" customHeight="1" x14ac:dyDescent="0.3">
      <c r="A57" s="187" t="s">
        <v>28</v>
      </c>
      <c r="B57" s="215">
        <v>67.27</v>
      </c>
      <c r="C57" s="215">
        <v>62.5</v>
      </c>
      <c r="D57" s="215">
        <v>56.28</v>
      </c>
      <c r="E57" s="215">
        <v>76.489999999999995</v>
      </c>
      <c r="F57" s="216">
        <v>65.52</v>
      </c>
    </row>
    <row r="58" spans="1:6" x14ac:dyDescent="0.3">
      <c r="A58" s="187" t="s">
        <v>29</v>
      </c>
      <c r="B58" s="215">
        <v>67.239999999999995</v>
      </c>
      <c r="C58" s="215">
        <v>61.8</v>
      </c>
      <c r="D58" s="215">
        <v>55.08</v>
      </c>
      <c r="E58" s="215">
        <v>72.84</v>
      </c>
      <c r="F58" s="216">
        <v>68.03</v>
      </c>
    </row>
    <row r="59" spans="1:6" x14ac:dyDescent="0.3">
      <c r="A59" s="190"/>
      <c r="B59" s="217"/>
      <c r="C59" s="217"/>
      <c r="D59" s="217"/>
      <c r="E59" s="217"/>
      <c r="F59" s="218"/>
    </row>
    <row r="60" spans="1:6" x14ac:dyDescent="0.3">
      <c r="A60" s="193" t="s">
        <v>13</v>
      </c>
      <c r="B60" s="219">
        <v>67.25</v>
      </c>
      <c r="C60" s="220">
        <v>62.26</v>
      </c>
      <c r="D60" s="220">
        <v>55.82</v>
      </c>
      <c r="E60" s="220">
        <v>73.58</v>
      </c>
      <c r="F60" s="221">
        <v>66.84</v>
      </c>
    </row>
    <row r="61" spans="1:6" x14ac:dyDescent="0.3">
      <c r="A61" s="203"/>
      <c r="B61" s="225"/>
      <c r="C61" s="225"/>
      <c r="D61" s="225"/>
      <c r="E61" s="225"/>
      <c r="F61" s="226"/>
    </row>
    <row r="62" spans="1:6" x14ac:dyDescent="0.3">
      <c r="A62" s="186"/>
      <c r="B62" s="379" t="str">
        <f>+B25</f>
        <v>Decorrenti gennaio - settembre 2022</v>
      </c>
      <c r="C62" s="379"/>
      <c r="D62" s="379"/>
      <c r="E62" s="379"/>
      <c r="F62" s="380"/>
    </row>
    <row r="63" spans="1:6" x14ac:dyDescent="0.3">
      <c r="A63" s="187" t="s">
        <v>28</v>
      </c>
      <c r="B63" s="215">
        <v>67.239999999999995</v>
      </c>
      <c r="C63" s="215">
        <v>62.39</v>
      </c>
      <c r="D63" s="215">
        <v>56.91</v>
      </c>
      <c r="E63" s="215">
        <v>77.61</v>
      </c>
      <c r="F63" s="216">
        <v>65.75</v>
      </c>
    </row>
    <row r="64" spans="1:6" x14ac:dyDescent="0.3">
      <c r="A64" s="187" t="s">
        <v>29</v>
      </c>
      <c r="B64" s="215">
        <v>67.209999999999994</v>
      </c>
      <c r="C64" s="215">
        <v>61.73</v>
      </c>
      <c r="D64" s="215">
        <v>55.3</v>
      </c>
      <c r="E64" s="215">
        <v>73.97</v>
      </c>
      <c r="F64" s="216">
        <v>68.23</v>
      </c>
    </row>
    <row r="65" spans="1:13" x14ac:dyDescent="0.3">
      <c r="A65" s="190"/>
      <c r="B65" s="217"/>
      <c r="C65" s="217"/>
      <c r="D65" s="217"/>
      <c r="E65" s="217"/>
      <c r="F65" s="218"/>
    </row>
    <row r="66" spans="1:13" x14ac:dyDescent="0.3">
      <c r="A66" s="207" t="s">
        <v>13</v>
      </c>
      <c r="B66" s="227">
        <v>67.22</v>
      </c>
      <c r="C66" s="228">
        <v>62.13</v>
      </c>
      <c r="D66" s="228">
        <v>56.3</v>
      </c>
      <c r="E66" s="228">
        <v>74.709999999999994</v>
      </c>
      <c r="F66" s="229">
        <v>67.08</v>
      </c>
    </row>
    <row r="67" spans="1:13" ht="15" customHeight="1" x14ac:dyDescent="0.3"/>
    <row r="74" spans="1:13" x14ac:dyDescent="0.3">
      <c r="A74" s="3" t="s">
        <v>119</v>
      </c>
      <c r="B74" s="366" t="s">
        <v>7</v>
      </c>
      <c r="C74" s="366"/>
      <c r="D74" s="366"/>
      <c r="E74" s="366"/>
      <c r="F74" s="366"/>
      <c r="H74" s="366" t="s">
        <v>7</v>
      </c>
      <c r="I74" s="366"/>
      <c r="J74" s="366"/>
      <c r="K74" s="366"/>
      <c r="L74" s="366"/>
      <c r="M74" s="366"/>
    </row>
    <row r="75" spans="1:13" ht="15.65" customHeight="1" x14ac:dyDescent="0.3">
      <c r="A75" s="3"/>
      <c r="B75" s="383"/>
      <c r="C75" s="383"/>
      <c r="D75" s="383"/>
      <c r="E75" s="383"/>
      <c r="F75" s="383"/>
      <c r="H75" s="383"/>
      <c r="I75" s="383"/>
      <c r="J75" s="383"/>
      <c r="K75" s="383"/>
      <c r="L75" s="383"/>
      <c r="M75" s="383"/>
    </row>
    <row r="77" spans="1:13" ht="15" customHeight="1" x14ac:dyDescent="0.3">
      <c r="A77" s="351" t="s">
        <v>5</v>
      </c>
      <c r="B77" s="351"/>
      <c r="C77" s="351"/>
      <c r="D77" s="351"/>
      <c r="E77" s="351"/>
      <c r="F77" s="351"/>
      <c r="H77" s="384" t="s">
        <v>83</v>
      </c>
      <c r="I77" s="384"/>
      <c r="J77" s="384"/>
      <c r="K77" s="384"/>
      <c r="L77" s="384"/>
      <c r="M77" s="384"/>
    </row>
    <row r="78" spans="1:13" x14ac:dyDescent="0.3">
      <c r="A78" s="3"/>
      <c r="B78" s="212"/>
      <c r="C78" s="212"/>
      <c r="D78" s="212"/>
      <c r="E78" s="212"/>
      <c r="F78" s="212"/>
    </row>
    <row r="79" spans="1:13" ht="15.75" customHeight="1" x14ac:dyDescent="0.3">
      <c r="A79" s="339" t="str">
        <f>+GEST_tot!$A$5</f>
        <v>Rilevazione al 02/10/2022</v>
      </c>
      <c r="B79" s="339"/>
      <c r="C79" s="339"/>
      <c r="D79" s="339"/>
      <c r="E79" s="339"/>
      <c r="F79" s="339"/>
      <c r="H79" s="339" t="str">
        <f>+GEST_tot!$A$5</f>
        <v>Rilevazione al 02/10/2022</v>
      </c>
      <c r="I79" s="339"/>
      <c r="J79" s="339"/>
      <c r="K79" s="339"/>
      <c r="L79" s="339"/>
      <c r="M79" s="339"/>
    </row>
    <row r="80" spans="1:13" s="197" customFormat="1" x14ac:dyDescent="0.3">
      <c r="A80" s="2"/>
      <c r="B80" s="2"/>
      <c r="C80" s="2"/>
      <c r="D80" s="2"/>
      <c r="E80" s="2"/>
      <c r="F80" s="2"/>
      <c r="I80" s="2"/>
    </row>
    <row r="81" spans="1:13" s="197" customFormat="1" x14ac:dyDescent="0.3">
      <c r="A81" s="2"/>
      <c r="B81" s="2"/>
      <c r="C81" s="2"/>
      <c r="D81" s="2"/>
      <c r="E81" s="2"/>
      <c r="F81" s="2"/>
      <c r="I81" s="2"/>
    </row>
    <row r="82" spans="1:13" x14ac:dyDescent="0.3">
      <c r="A82" s="169"/>
      <c r="B82" s="170"/>
      <c r="C82" s="171"/>
      <c r="D82" s="171"/>
      <c r="E82" s="171"/>
      <c r="F82" s="170"/>
    </row>
    <row r="83" spans="1:13" s="168" customFormat="1" x14ac:dyDescent="0.3">
      <c r="A83" s="172" t="s">
        <v>33</v>
      </c>
      <c r="B83" s="173" t="s">
        <v>30</v>
      </c>
      <c r="C83" s="174" t="s">
        <v>131</v>
      </c>
      <c r="D83" s="173" t="s">
        <v>11</v>
      </c>
      <c r="E83" s="173" t="s">
        <v>12</v>
      </c>
      <c r="F83" s="175" t="s">
        <v>13</v>
      </c>
      <c r="I83" s="2"/>
      <c r="J83" s="176"/>
      <c r="K83" s="176"/>
      <c r="L83" s="176"/>
      <c r="M83" s="176"/>
    </row>
    <row r="84" spans="1:13" x14ac:dyDescent="0.3">
      <c r="A84" s="230" t="s">
        <v>22</v>
      </c>
      <c r="B84" s="178"/>
      <c r="C84" s="179"/>
      <c r="D84" s="179"/>
      <c r="E84" s="179"/>
      <c r="F84" s="180"/>
      <c r="I84" s="197"/>
    </row>
    <row r="85" spans="1:13" x14ac:dyDescent="0.3">
      <c r="A85" s="182"/>
      <c r="B85" s="132"/>
      <c r="C85" s="183"/>
      <c r="D85" s="132"/>
      <c r="E85" s="132"/>
      <c r="F85" s="184"/>
    </row>
    <row r="86" spans="1:13" s="197" customFormat="1" x14ac:dyDescent="0.3">
      <c r="A86" s="186"/>
      <c r="B86" s="377" t="s">
        <v>181</v>
      </c>
      <c r="C86" s="377"/>
      <c r="D86" s="377"/>
      <c r="E86" s="377"/>
      <c r="F86" s="378"/>
    </row>
    <row r="87" spans="1:13" s="197" customFormat="1" x14ac:dyDescent="0.3">
      <c r="A87" s="231" t="s">
        <v>34</v>
      </c>
      <c r="B87" s="188">
        <v>7941</v>
      </c>
      <c r="C87" s="188">
        <v>9487</v>
      </c>
      <c r="D87" s="188">
        <v>1166</v>
      </c>
      <c r="E87" s="188">
        <v>6854</v>
      </c>
      <c r="F87" s="232">
        <v>25448</v>
      </c>
    </row>
    <row r="88" spans="1:13" x14ac:dyDescent="0.3">
      <c r="A88" s="231" t="s">
        <v>35</v>
      </c>
      <c r="B88" s="188">
        <v>5929</v>
      </c>
      <c r="C88" s="188">
        <v>8729</v>
      </c>
      <c r="D88" s="188">
        <v>1127</v>
      </c>
      <c r="E88" s="188">
        <v>5295</v>
      </c>
      <c r="F88" s="189">
        <v>21080</v>
      </c>
    </row>
    <row r="89" spans="1:13" x14ac:dyDescent="0.3">
      <c r="A89" s="231" t="s">
        <v>36</v>
      </c>
      <c r="B89" s="188">
        <v>6242</v>
      </c>
      <c r="C89" s="188">
        <v>4482</v>
      </c>
      <c r="D89" s="188">
        <v>1023</v>
      </c>
      <c r="E89" s="188">
        <v>4894</v>
      </c>
      <c r="F89" s="189">
        <v>16641</v>
      </c>
    </row>
    <row r="90" spans="1:13" x14ac:dyDescent="0.3">
      <c r="A90" s="231" t="s">
        <v>37</v>
      </c>
      <c r="B90" s="188">
        <v>8708</v>
      </c>
      <c r="C90" s="188">
        <v>3323</v>
      </c>
      <c r="D90" s="188">
        <v>1864</v>
      </c>
      <c r="E90" s="188">
        <v>6237</v>
      </c>
      <c r="F90" s="189">
        <v>20132</v>
      </c>
    </row>
    <row r="91" spans="1:13" x14ac:dyDescent="0.3">
      <c r="A91" s="46"/>
      <c r="B91" s="188"/>
      <c r="C91" s="188"/>
      <c r="D91" s="188"/>
      <c r="E91" s="188"/>
      <c r="F91" s="233"/>
    </row>
    <row r="92" spans="1:13" s="197" customFormat="1" ht="15.75" customHeight="1" x14ac:dyDescent="0.3">
      <c r="A92" s="113" t="s">
        <v>13</v>
      </c>
      <c r="B92" s="234">
        <v>28820</v>
      </c>
      <c r="C92" s="234">
        <v>26021</v>
      </c>
      <c r="D92" s="234">
        <v>5180</v>
      </c>
      <c r="E92" s="234">
        <v>23280</v>
      </c>
      <c r="F92" s="235">
        <v>83301</v>
      </c>
    </row>
    <row r="93" spans="1:13" s="197" customFormat="1" ht="15.75" customHeight="1" x14ac:dyDescent="0.3">
      <c r="A93" s="236"/>
      <c r="B93" s="237"/>
      <c r="C93" s="237"/>
      <c r="D93" s="237"/>
      <c r="E93" s="237"/>
      <c r="F93" s="238"/>
    </row>
    <row r="94" spans="1:13" x14ac:dyDescent="0.3">
      <c r="A94" s="186"/>
      <c r="B94" s="224"/>
      <c r="C94" s="201" t="s">
        <v>122</v>
      </c>
      <c r="D94" s="200" t="str">
        <f>+FPLD_tot!$D$19</f>
        <v>Decorrenti gennaio - settembre 2021</v>
      </c>
      <c r="E94" s="132"/>
      <c r="F94" s="95"/>
    </row>
    <row r="95" spans="1:13" x14ac:dyDescent="0.3">
      <c r="A95" s="231" t="s">
        <v>34</v>
      </c>
      <c r="B95" s="188">
        <v>5969</v>
      </c>
      <c r="C95" s="188">
        <v>7034</v>
      </c>
      <c r="D95" s="188">
        <v>831</v>
      </c>
      <c r="E95" s="188">
        <v>5357</v>
      </c>
      <c r="F95" s="232">
        <v>19191</v>
      </c>
    </row>
    <row r="96" spans="1:13" x14ac:dyDescent="0.3">
      <c r="A96" s="231" t="s">
        <v>35</v>
      </c>
      <c r="B96" s="188">
        <v>4482</v>
      </c>
      <c r="C96" s="188">
        <v>6476</v>
      </c>
      <c r="D96" s="188">
        <v>849</v>
      </c>
      <c r="E96" s="188">
        <v>4077</v>
      </c>
      <c r="F96" s="189">
        <v>15884</v>
      </c>
    </row>
    <row r="97" spans="1:6" x14ac:dyDescent="0.3">
      <c r="A97" s="231" t="s">
        <v>36</v>
      </c>
      <c r="B97" s="188">
        <v>4733</v>
      </c>
      <c r="C97" s="188">
        <v>3354</v>
      </c>
      <c r="D97" s="188">
        <v>759</v>
      </c>
      <c r="E97" s="188">
        <v>3812</v>
      </c>
      <c r="F97" s="189">
        <v>12658</v>
      </c>
    </row>
    <row r="98" spans="1:6" x14ac:dyDescent="0.3">
      <c r="A98" s="231" t="s">
        <v>37</v>
      </c>
      <c r="B98" s="188">
        <v>6556</v>
      </c>
      <c r="C98" s="188">
        <v>2438</v>
      </c>
      <c r="D98" s="188">
        <v>1384</v>
      </c>
      <c r="E98" s="188">
        <v>4859</v>
      </c>
      <c r="F98" s="189">
        <v>15237</v>
      </c>
    </row>
    <row r="99" spans="1:6" x14ac:dyDescent="0.3">
      <c r="A99" s="46"/>
      <c r="B99" s="188"/>
      <c r="C99" s="188"/>
      <c r="D99" s="188"/>
      <c r="E99" s="188"/>
      <c r="F99" s="233"/>
    </row>
    <row r="100" spans="1:6" x14ac:dyDescent="0.3">
      <c r="A100" s="113" t="s">
        <v>13</v>
      </c>
      <c r="B100" s="234">
        <v>21740</v>
      </c>
      <c r="C100" s="234">
        <v>19302</v>
      </c>
      <c r="D100" s="234">
        <v>3823</v>
      </c>
      <c r="E100" s="234">
        <v>18105</v>
      </c>
      <c r="F100" s="235">
        <v>62970</v>
      </c>
    </row>
    <row r="101" spans="1:6" x14ac:dyDescent="0.3">
      <c r="A101" s="236"/>
      <c r="B101" s="237"/>
      <c r="C101" s="237"/>
      <c r="D101" s="237"/>
      <c r="E101" s="237"/>
      <c r="F101" s="238"/>
    </row>
    <row r="102" spans="1:6" x14ac:dyDescent="0.3">
      <c r="A102" s="186"/>
      <c r="B102" s="379" t="str">
        <f>+B25</f>
        <v>Decorrenti gennaio - settembre 2022</v>
      </c>
      <c r="C102" s="379"/>
      <c r="D102" s="379"/>
      <c r="E102" s="379"/>
      <c r="F102" s="380"/>
    </row>
    <row r="103" spans="1:6" ht="15" customHeight="1" x14ac:dyDescent="0.3">
      <c r="A103" s="231" t="s">
        <v>34</v>
      </c>
      <c r="B103" s="188">
        <v>5770</v>
      </c>
      <c r="C103" s="188">
        <v>6472</v>
      </c>
      <c r="D103" s="188">
        <v>751</v>
      </c>
      <c r="E103" s="188">
        <v>4566</v>
      </c>
      <c r="F103" s="232">
        <v>17559</v>
      </c>
    </row>
    <row r="104" spans="1:6" x14ac:dyDescent="0.3">
      <c r="A104" s="231" t="s">
        <v>35</v>
      </c>
      <c r="B104" s="188">
        <v>4165</v>
      </c>
      <c r="C104" s="188">
        <v>5930</v>
      </c>
      <c r="D104" s="188">
        <v>715</v>
      </c>
      <c r="E104" s="188">
        <v>3522</v>
      </c>
      <c r="F104" s="189">
        <v>14332</v>
      </c>
    </row>
    <row r="105" spans="1:6" x14ac:dyDescent="0.3">
      <c r="A105" s="231" t="s">
        <v>36</v>
      </c>
      <c r="B105" s="188">
        <v>4423</v>
      </c>
      <c r="C105" s="188">
        <v>3076</v>
      </c>
      <c r="D105" s="188">
        <v>670</v>
      </c>
      <c r="E105" s="188">
        <v>3265</v>
      </c>
      <c r="F105" s="189">
        <v>11434</v>
      </c>
    </row>
    <row r="106" spans="1:6" x14ac:dyDescent="0.3">
      <c r="A106" s="231" t="s">
        <v>37</v>
      </c>
      <c r="B106" s="188">
        <v>6032</v>
      </c>
      <c r="C106" s="188">
        <v>2016</v>
      </c>
      <c r="D106" s="188">
        <v>1071</v>
      </c>
      <c r="E106" s="188">
        <v>4128</v>
      </c>
      <c r="F106" s="189">
        <v>13247</v>
      </c>
    </row>
    <row r="107" spans="1:6" x14ac:dyDescent="0.3">
      <c r="A107" s="46"/>
      <c r="B107" s="188"/>
      <c r="C107" s="188"/>
      <c r="D107" s="188"/>
      <c r="E107" s="188"/>
      <c r="F107" s="233"/>
    </row>
    <row r="108" spans="1:6" x14ac:dyDescent="0.3">
      <c r="A108" s="239" t="s">
        <v>13</v>
      </c>
      <c r="B108" s="240">
        <v>20390</v>
      </c>
      <c r="C108" s="240">
        <v>17494</v>
      </c>
      <c r="D108" s="240">
        <v>3207</v>
      </c>
      <c r="E108" s="240">
        <v>15481</v>
      </c>
      <c r="F108" s="241">
        <v>56572</v>
      </c>
    </row>
    <row r="109" spans="1:6" x14ac:dyDescent="0.3">
      <c r="A109" s="2" t="s">
        <v>41</v>
      </c>
      <c r="B109" s="242"/>
      <c r="C109" s="242"/>
      <c r="D109" s="242"/>
      <c r="E109" s="242"/>
      <c r="F109" s="242"/>
    </row>
    <row r="110" spans="1:6" x14ac:dyDescent="0.3">
      <c r="A110" s="2" t="s">
        <v>44</v>
      </c>
    </row>
    <row r="111" spans="1:6" x14ac:dyDescent="0.3">
      <c r="A111" s="2" t="s">
        <v>43</v>
      </c>
    </row>
    <row r="112" spans="1:6" x14ac:dyDescent="0.3">
      <c r="A112" s="2" t="s">
        <v>42</v>
      </c>
    </row>
    <row r="114" spans="1:13" x14ac:dyDescent="0.3">
      <c r="A114" s="212"/>
      <c r="B114" s="212"/>
      <c r="C114" s="212"/>
      <c r="D114" s="212"/>
      <c r="E114" s="212"/>
      <c r="F114" s="212"/>
    </row>
    <row r="115" spans="1:13" s="50" customFormat="1" x14ac:dyDescent="0.3">
      <c r="A115" s="3"/>
      <c r="B115" s="212"/>
      <c r="C115" s="212"/>
      <c r="D115" s="212"/>
      <c r="E115" s="212"/>
      <c r="F115" s="212"/>
    </row>
    <row r="116" spans="1:13" x14ac:dyDescent="0.3">
      <c r="A116" s="3" t="s">
        <v>219</v>
      </c>
      <c r="B116" s="366" t="s">
        <v>7</v>
      </c>
      <c r="C116" s="366"/>
      <c r="D116" s="366"/>
      <c r="E116" s="366"/>
      <c r="F116" s="366"/>
      <c r="H116" s="366" t="s">
        <v>7</v>
      </c>
      <c r="I116" s="366"/>
      <c r="J116" s="366"/>
      <c r="K116" s="366"/>
      <c r="L116" s="366"/>
      <c r="M116" s="366"/>
    </row>
    <row r="117" spans="1:13" ht="15.65" customHeight="1" x14ac:dyDescent="0.3">
      <c r="A117" s="3"/>
      <c r="B117" s="383"/>
      <c r="C117" s="383"/>
      <c r="D117" s="383"/>
      <c r="E117" s="383"/>
      <c r="F117" s="383"/>
      <c r="H117" s="383"/>
      <c r="I117" s="383"/>
      <c r="J117" s="383"/>
      <c r="K117" s="383"/>
      <c r="L117" s="383"/>
      <c r="M117" s="383"/>
    </row>
    <row r="119" spans="1:13" ht="15" customHeight="1" x14ac:dyDescent="0.3">
      <c r="A119" s="351" t="s">
        <v>40</v>
      </c>
      <c r="B119" s="351"/>
      <c r="C119" s="351"/>
      <c r="D119" s="351"/>
      <c r="E119" s="351"/>
      <c r="F119" s="351"/>
      <c r="H119" s="387" t="s">
        <v>82</v>
      </c>
      <c r="I119" s="387"/>
      <c r="J119" s="387"/>
      <c r="K119" s="387"/>
      <c r="L119" s="387"/>
      <c r="M119" s="387"/>
    </row>
    <row r="120" spans="1:13" x14ac:dyDescent="0.3">
      <c r="A120" s="3"/>
      <c r="B120" s="212"/>
      <c r="C120" s="212"/>
      <c r="D120" s="212"/>
      <c r="E120" s="212"/>
      <c r="F120" s="212"/>
    </row>
    <row r="121" spans="1:13" x14ac:dyDescent="0.3">
      <c r="A121" s="339" t="str">
        <f>+GEST_tot!$A$5</f>
        <v>Rilevazione al 02/10/2022</v>
      </c>
      <c r="B121" s="339"/>
      <c r="C121" s="339"/>
      <c r="D121" s="339"/>
      <c r="E121" s="339"/>
      <c r="F121" s="339"/>
      <c r="H121" s="339" t="str">
        <f>+GEST_tot!$A$5</f>
        <v>Rilevazione al 02/10/2022</v>
      </c>
      <c r="I121" s="339"/>
      <c r="J121" s="339"/>
      <c r="K121" s="339"/>
      <c r="L121" s="339"/>
      <c r="M121" s="339"/>
    </row>
    <row r="122" spans="1:13" x14ac:dyDescent="0.3">
      <c r="A122" s="3"/>
      <c r="B122" s="214"/>
      <c r="C122" s="243"/>
      <c r="D122" s="244"/>
      <c r="E122" s="245"/>
      <c r="F122" s="4"/>
    </row>
    <row r="123" spans="1:13" x14ac:dyDescent="0.3">
      <c r="B123" s="4"/>
      <c r="C123" s="243"/>
      <c r="D123" s="4"/>
      <c r="E123" s="4"/>
      <c r="F123" s="4"/>
      <c r="H123" s="385" t="str">
        <f>+B25</f>
        <v>Decorrenti gennaio - settembre 2022</v>
      </c>
      <c r="I123" s="385"/>
      <c r="J123" s="385"/>
      <c r="K123" s="385"/>
      <c r="L123" s="385"/>
      <c r="M123" s="385"/>
    </row>
    <row r="124" spans="1:13" x14ac:dyDescent="0.3">
      <c r="A124" s="169"/>
      <c r="B124" s="170"/>
      <c r="C124" s="171"/>
      <c r="D124" s="171"/>
      <c r="E124" s="171"/>
      <c r="F124" s="170"/>
    </row>
    <row r="125" spans="1:13" x14ac:dyDescent="0.3">
      <c r="A125" s="172" t="s">
        <v>20</v>
      </c>
      <c r="B125" s="173" t="s">
        <v>30</v>
      </c>
      <c r="C125" s="174" t="s">
        <v>131</v>
      </c>
      <c r="D125" s="173" t="s">
        <v>11</v>
      </c>
      <c r="E125" s="173" t="s">
        <v>12</v>
      </c>
      <c r="F125" s="175" t="s">
        <v>13</v>
      </c>
    </row>
    <row r="126" spans="1:13" x14ac:dyDescent="0.3">
      <c r="A126" s="246" t="s">
        <v>22</v>
      </c>
      <c r="B126" s="178"/>
      <c r="C126" s="179"/>
      <c r="D126" s="179"/>
      <c r="E126" s="179"/>
      <c r="F126" s="180"/>
    </row>
    <row r="127" spans="1:13" x14ac:dyDescent="0.3">
      <c r="A127" s="182"/>
      <c r="B127" s="132"/>
      <c r="C127" s="138"/>
      <c r="D127" s="132"/>
      <c r="E127" s="132"/>
      <c r="F127" s="184"/>
    </row>
    <row r="128" spans="1:13" x14ac:dyDescent="0.3">
      <c r="A128" s="153"/>
      <c r="B128" s="377" t="s">
        <v>181</v>
      </c>
      <c r="C128" s="377"/>
      <c r="D128" s="377"/>
      <c r="E128" s="377"/>
      <c r="F128" s="378"/>
    </row>
    <row r="129" spans="1:13" x14ac:dyDescent="0.3">
      <c r="A129" s="187" t="s">
        <v>39</v>
      </c>
      <c r="B129" s="247">
        <v>0</v>
      </c>
      <c r="C129" s="247">
        <v>1</v>
      </c>
      <c r="D129" s="247">
        <v>1955</v>
      </c>
      <c r="E129" s="247">
        <v>1501</v>
      </c>
      <c r="F129" s="232">
        <v>3457</v>
      </c>
    </row>
    <row r="130" spans="1:13" x14ac:dyDescent="0.3">
      <c r="A130" s="187" t="s">
        <v>25</v>
      </c>
      <c r="B130" s="247">
        <v>0</v>
      </c>
      <c r="C130" s="247">
        <v>3499</v>
      </c>
      <c r="D130" s="247">
        <v>1603</v>
      </c>
      <c r="E130" s="247">
        <v>1220</v>
      </c>
      <c r="F130" s="232">
        <v>6322</v>
      </c>
    </row>
    <row r="131" spans="1:13" x14ac:dyDescent="0.3">
      <c r="A131" s="187" t="s">
        <v>23</v>
      </c>
      <c r="B131" s="247">
        <v>68</v>
      </c>
      <c r="C131" s="247">
        <v>19668</v>
      </c>
      <c r="D131" s="247">
        <v>1383</v>
      </c>
      <c r="E131" s="247">
        <v>1816</v>
      </c>
      <c r="F131" s="232">
        <v>22935</v>
      </c>
    </row>
    <row r="132" spans="1:13" x14ac:dyDescent="0.3">
      <c r="A132" s="187" t="s">
        <v>101</v>
      </c>
      <c r="B132" s="247">
        <v>27482</v>
      </c>
      <c r="C132" s="247">
        <v>2853</v>
      </c>
      <c r="D132" s="247">
        <v>211</v>
      </c>
      <c r="E132" s="247">
        <v>1442</v>
      </c>
      <c r="F132" s="232">
        <v>31988</v>
      </c>
    </row>
    <row r="133" spans="1:13" x14ac:dyDescent="0.3">
      <c r="A133" s="187" t="s">
        <v>102</v>
      </c>
      <c r="B133" s="247">
        <v>1270</v>
      </c>
      <c r="C133" s="247">
        <v>0</v>
      </c>
      <c r="D133" s="247">
        <v>28</v>
      </c>
      <c r="E133" s="247">
        <v>17301</v>
      </c>
      <c r="F133" s="22">
        <v>18599</v>
      </c>
    </row>
    <row r="134" spans="1:13" s="50" customFormat="1" x14ac:dyDescent="0.3">
      <c r="A134" s="113" t="s">
        <v>13</v>
      </c>
      <c r="B134" s="234">
        <v>28820</v>
      </c>
      <c r="C134" s="234">
        <v>26021</v>
      </c>
      <c r="D134" s="234">
        <v>5180</v>
      </c>
      <c r="E134" s="234">
        <v>23280</v>
      </c>
      <c r="F134" s="235">
        <v>83301</v>
      </c>
    </row>
    <row r="135" spans="1:13" s="168" customFormat="1" x14ac:dyDescent="0.25">
      <c r="A135" s="248" t="s">
        <v>85</v>
      </c>
      <c r="B135" s="249">
        <v>67.25</v>
      </c>
      <c r="C135" s="250">
        <v>62.27</v>
      </c>
      <c r="D135" s="250">
        <v>55.85</v>
      </c>
      <c r="E135" s="250">
        <v>73.7</v>
      </c>
      <c r="F135" s="250">
        <v>66.78</v>
      </c>
      <c r="M135" s="251"/>
    </row>
    <row r="136" spans="1:13" s="255" customFormat="1" x14ac:dyDescent="0.3">
      <c r="A136" s="252"/>
      <c r="B136" s="253"/>
      <c r="C136" s="253"/>
      <c r="D136" s="253"/>
      <c r="E136" s="253"/>
      <c r="F136" s="254"/>
    </row>
    <row r="137" spans="1:13" s="256" customFormat="1" x14ac:dyDescent="0.3">
      <c r="A137" s="153"/>
      <c r="B137" s="200"/>
      <c r="C137" s="201" t="s">
        <v>122</v>
      </c>
      <c r="D137" s="200" t="str">
        <f>+FPLD_tot!$D$19</f>
        <v>Decorrenti gennaio - settembre 2021</v>
      </c>
      <c r="E137" s="200"/>
      <c r="F137" s="202"/>
    </row>
    <row r="138" spans="1:13" s="256" customFormat="1" x14ac:dyDescent="0.3">
      <c r="A138" s="187" t="s">
        <v>39</v>
      </c>
      <c r="B138" s="247">
        <v>0</v>
      </c>
      <c r="C138" s="247">
        <v>1</v>
      </c>
      <c r="D138" s="247">
        <v>1446</v>
      </c>
      <c r="E138" s="247">
        <v>1164</v>
      </c>
      <c r="F138" s="232">
        <v>2611</v>
      </c>
    </row>
    <row r="139" spans="1:13" s="256" customFormat="1" x14ac:dyDescent="0.3">
      <c r="A139" s="187" t="s">
        <v>25</v>
      </c>
      <c r="B139" s="247">
        <v>0</v>
      </c>
      <c r="C139" s="247">
        <v>2623</v>
      </c>
      <c r="D139" s="247">
        <v>1185</v>
      </c>
      <c r="E139" s="247">
        <v>966</v>
      </c>
      <c r="F139" s="232">
        <v>4774</v>
      </c>
    </row>
    <row r="140" spans="1:13" s="256" customFormat="1" x14ac:dyDescent="0.3">
      <c r="A140" s="187" t="s">
        <v>23</v>
      </c>
      <c r="B140" s="247">
        <v>68</v>
      </c>
      <c r="C140" s="247">
        <v>14582</v>
      </c>
      <c r="D140" s="247">
        <v>1020</v>
      </c>
      <c r="E140" s="247">
        <v>1433</v>
      </c>
      <c r="F140" s="232">
        <v>17103</v>
      </c>
      <c r="H140" s="385" t="str">
        <f>+D19</f>
        <v>Decorrenti gennaio - settembre 2021</v>
      </c>
      <c r="I140" s="385"/>
      <c r="J140" s="385"/>
      <c r="K140" s="385"/>
      <c r="L140" s="385"/>
      <c r="M140" s="385"/>
    </row>
    <row r="141" spans="1:13" s="256" customFormat="1" x14ac:dyDescent="0.3">
      <c r="A141" s="187" t="s">
        <v>101</v>
      </c>
      <c r="B141" s="247">
        <v>20687</v>
      </c>
      <c r="C141" s="247">
        <v>2096</v>
      </c>
      <c r="D141" s="247">
        <v>151</v>
      </c>
      <c r="E141" s="247">
        <v>1137</v>
      </c>
      <c r="F141" s="232">
        <v>24071</v>
      </c>
    </row>
    <row r="142" spans="1:13" s="158" customFormat="1" x14ac:dyDescent="0.3">
      <c r="A142" s="187" t="s">
        <v>102</v>
      </c>
      <c r="B142" s="247">
        <v>985</v>
      </c>
      <c r="C142" s="247">
        <v>0</v>
      </c>
      <c r="D142" s="247">
        <v>21</v>
      </c>
      <c r="E142" s="247">
        <v>13405</v>
      </c>
      <c r="F142" s="22">
        <v>14411</v>
      </c>
    </row>
    <row r="143" spans="1:13" s="168" customFormat="1" x14ac:dyDescent="0.3">
      <c r="A143" s="113" t="s">
        <v>13</v>
      </c>
      <c r="B143" s="234">
        <v>21740</v>
      </c>
      <c r="C143" s="234">
        <v>19302</v>
      </c>
      <c r="D143" s="234">
        <v>3823</v>
      </c>
      <c r="E143" s="234">
        <v>18105</v>
      </c>
      <c r="F143" s="235">
        <v>62970</v>
      </c>
    </row>
    <row r="144" spans="1:13" x14ac:dyDescent="0.3">
      <c r="A144" s="248" t="s">
        <v>85</v>
      </c>
      <c r="B144" s="249">
        <v>67.25</v>
      </c>
      <c r="C144" s="250">
        <v>62.26</v>
      </c>
      <c r="D144" s="250">
        <v>55.82</v>
      </c>
      <c r="E144" s="250">
        <v>73.58</v>
      </c>
      <c r="F144" s="250">
        <v>66.84</v>
      </c>
      <c r="I144" s="257"/>
    </row>
    <row r="145" spans="1:14" x14ac:dyDescent="0.3">
      <c r="A145" s="153"/>
      <c r="B145" s="138"/>
      <c r="C145" s="138"/>
      <c r="D145" s="138"/>
      <c r="E145" s="138"/>
      <c r="F145" s="199"/>
      <c r="M145" s="63"/>
    </row>
    <row r="146" spans="1:14" x14ac:dyDescent="0.3">
      <c r="A146" s="153"/>
      <c r="B146" s="379" t="str">
        <f>+B25</f>
        <v>Decorrenti gennaio - settembre 2022</v>
      </c>
      <c r="C146" s="379"/>
      <c r="D146" s="379"/>
      <c r="E146" s="379"/>
      <c r="F146" s="380"/>
    </row>
    <row r="147" spans="1:14" x14ac:dyDescent="0.3">
      <c r="A147" s="187" t="s">
        <v>39</v>
      </c>
      <c r="B147" s="188">
        <v>0</v>
      </c>
      <c r="C147" s="188">
        <v>0</v>
      </c>
      <c r="D147" s="188">
        <v>1139</v>
      </c>
      <c r="E147" s="188">
        <v>816</v>
      </c>
      <c r="F147" s="189">
        <v>1955</v>
      </c>
    </row>
    <row r="148" spans="1:14" x14ac:dyDescent="0.3">
      <c r="A148" s="187" t="s">
        <v>25</v>
      </c>
      <c r="B148" s="188">
        <v>0</v>
      </c>
      <c r="C148" s="188">
        <v>2606</v>
      </c>
      <c r="D148" s="188">
        <v>969</v>
      </c>
      <c r="E148" s="188">
        <v>705</v>
      </c>
      <c r="F148" s="189">
        <v>4280</v>
      </c>
    </row>
    <row r="149" spans="1:14" x14ac:dyDescent="0.3">
      <c r="A149" s="187" t="s">
        <v>23</v>
      </c>
      <c r="B149" s="188">
        <v>0</v>
      </c>
      <c r="C149" s="188">
        <v>13062</v>
      </c>
      <c r="D149" s="188">
        <v>912</v>
      </c>
      <c r="E149" s="188">
        <v>1115</v>
      </c>
      <c r="F149" s="189">
        <v>15089</v>
      </c>
    </row>
    <row r="150" spans="1:14" s="158" customFormat="1" x14ac:dyDescent="0.3">
      <c r="A150" s="187" t="s">
        <v>101</v>
      </c>
      <c r="B150" s="188">
        <v>19602</v>
      </c>
      <c r="C150" s="188">
        <v>1826</v>
      </c>
      <c r="D150" s="188">
        <v>170</v>
      </c>
      <c r="E150" s="188">
        <v>940</v>
      </c>
      <c r="F150" s="189">
        <v>22538</v>
      </c>
    </row>
    <row r="151" spans="1:14" s="168" customFormat="1" x14ac:dyDescent="0.3">
      <c r="A151" s="187" t="s">
        <v>102</v>
      </c>
      <c r="B151" s="188">
        <v>788</v>
      </c>
      <c r="C151" s="188">
        <v>0</v>
      </c>
      <c r="D151" s="188">
        <v>17</v>
      </c>
      <c r="E151" s="188">
        <v>11905</v>
      </c>
      <c r="F151" s="189">
        <v>12710</v>
      </c>
    </row>
    <row r="152" spans="1:14" s="50" customFormat="1" x14ac:dyDescent="0.3">
      <c r="A152" s="113" t="s">
        <v>13</v>
      </c>
      <c r="B152" s="258">
        <v>20390</v>
      </c>
      <c r="C152" s="258">
        <v>17494</v>
      </c>
      <c r="D152" s="258">
        <v>3207</v>
      </c>
      <c r="E152" s="258">
        <v>15481</v>
      </c>
      <c r="F152" s="167">
        <v>56572</v>
      </c>
    </row>
    <row r="153" spans="1:14" x14ac:dyDescent="0.3">
      <c r="A153" s="248" t="s">
        <v>85</v>
      </c>
      <c r="B153" s="249">
        <v>67.22</v>
      </c>
      <c r="C153" s="250">
        <v>62.13</v>
      </c>
      <c r="D153" s="250">
        <v>56.3</v>
      </c>
      <c r="E153" s="250">
        <v>74.709999999999994</v>
      </c>
      <c r="F153" s="250">
        <v>67.08</v>
      </c>
    </row>
    <row r="154" spans="1:14" x14ac:dyDescent="0.3">
      <c r="A154" s="259"/>
      <c r="B154" s="260"/>
      <c r="C154" s="260"/>
      <c r="D154" s="260"/>
      <c r="E154" s="260"/>
      <c r="F154" s="261"/>
    </row>
    <row r="155" spans="1:14" x14ac:dyDescent="0.3">
      <c r="A155" s="262" t="s">
        <v>46</v>
      </c>
      <c r="B155" s="263"/>
      <c r="C155" s="263"/>
      <c r="D155" s="263"/>
      <c r="E155" s="263"/>
      <c r="F155" s="263"/>
    </row>
    <row r="158" spans="1:14" x14ac:dyDescent="0.3">
      <c r="A158" s="158"/>
      <c r="B158" s="158"/>
      <c r="C158" s="158"/>
      <c r="D158" s="158"/>
      <c r="E158" s="158"/>
      <c r="F158" s="158"/>
    </row>
    <row r="159" spans="1:14" x14ac:dyDescent="0.3">
      <c r="A159" s="3" t="s">
        <v>220</v>
      </c>
      <c r="B159" s="366" t="s">
        <v>7</v>
      </c>
      <c r="C159" s="366"/>
      <c r="D159" s="366"/>
      <c r="E159" s="366"/>
      <c r="F159" s="366"/>
      <c r="H159" s="3" t="s">
        <v>221</v>
      </c>
      <c r="I159" s="366" t="s">
        <v>7</v>
      </c>
      <c r="J159" s="366"/>
      <c r="K159" s="366"/>
      <c r="L159" s="366"/>
      <c r="M159" s="366"/>
      <c r="N159" s="264"/>
    </row>
    <row r="160" spans="1:14" ht="15.65" customHeight="1" x14ac:dyDescent="0.3">
      <c r="A160" s="3"/>
      <c r="B160" s="383"/>
      <c r="C160" s="383"/>
      <c r="D160" s="383"/>
      <c r="E160" s="383"/>
      <c r="F160" s="383"/>
      <c r="H160" s="3"/>
      <c r="I160" s="383"/>
      <c r="J160" s="383"/>
      <c r="K160" s="383"/>
      <c r="L160" s="383"/>
      <c r="M160" s="383"/>
      <c r="N160" s="211"/>
    </row>
    <row r="162" spans="1:13" ht="15" customHeight="1" x14ac:dyDescent="0.3">
      <c r="A162" s="351" t="s">
        <v>232</v>
      </c>
      <c r="B162" s="351"/>
      <c r="C162" s="351"/>
      <c r="D162" s="351"/>
      <c r="E162" s="351"/>
      <c r="F162" s="351"/>
      <c r="H162" s="351" t="s">
        <v>233</v>
      </c>
      <c r="I162" s="351"/>
      <c r="J162" s="351"/>
      <c r="K162" s="351"/>
      <c r="L162" s="351"/>
      <c r="M162" s="351"/>
    </row>
    <row r="163" spans="1:13" x14ac:dyDescent="0.3">
      <c r="A163" s="212"/>
      <c r="B163" s="212"/>
      <c r="C163" s="212"/>
      <c r="D163" s="212"/>
      <c r="E163" s="212"/>
      <c r="F163" s="212"/>
      <c r="H163" s="134"/>
      <c r="I163" s="134"/>
      <c r="J163" s="134"/>
      <c r="K163" s="134"/>
      <c r="L163" s="134"/>
      <c r="M163" s="134"/>
    </row>
    <row r="164" spans="1:13" x14ac:dyDescent="0.3">
      <c r="A164" s="339" t="str">
        <f>+GEST_tot!$A$5</f>
        <v>Rilevazione al 02/10/2022</v>
      </c>
      <c r="B164" s="339"/>
      <c r="C164" s="339"/>
      <c r="D164" s="339"/>
      <c r="E164" s="339"/>
      <c r="F164" s="339"/>
      <c r="H164" s="339" t="str">
        <f>+GEST_tot!$A$5</f>
        <v>Rilevazione al 02/10/2022</v>
      </c>
      <c r="I164" s="339"/>
      <c r="J164" s="339"/>
      <c r="K164" s="339"/>
      <c r="L164" s="339"/>
      <c r="M164" s="339"/>
    </row>
    <row r="165" spans="1:13" x14ac:dyDescent="0.3">
      <c r="A165" s="3"/>
      <c r="B165" s="214"/>
      <c r="C165" s="214"/>
      <c r="D165" s="214"/>
      <c r="E165" s="245"/>
      <c r="F165" s="4"/>
    </row>
    <row r="166" spans="1:13" x14ac:dyDescent="0.3">
      <c r="A166" s="265"/>
      <c r="B166" s="4"/>
      <c r="C166" s="266"/>
      <c r="D166" s="4"/>
      <c r="E166" s="4"/>
      <c r="F166" s="4"/>
    </row>
    <row r="167" spans="1:13" ht="15" customHeight="1" x14ac:dyDescent="0.3">
      <c r="A167" s="267" t="s">
        <v>24</v>
      </c>
      <c r="B167" s="170"/>
      <c r="C167" s="171"/>
      <c r="D167" s="171"/>
      <c r="E167" s="171"/>
      <c r="F167" s="170"/>
      <c r="H167" s="267" t="s">
        <v>24</v>
      </c>
      <c r="I167" s="170"/>
      <c r="J167" s="171"/>
      <c r="K167" s="171"/>
      <c r="L167" s="171"/>
      <c r="M167" s="170"/>
    </row>
    <row r="168" spans="1:13" x14ac:dyDescent="0.3">
      <c r="A168" s="268" t="s">
        <v>86</v>
      </c>
      <c r="B168" s="173" t="s">
        <v>30</v>
      </c>
      <c r="C168" s="174" t="s">
        <v>131</v>
      </c>
      <c r="D168" s="173" t="s">
        <v>11</v>
      </c>
      <c r="E168" s="173" t="s">
        <v>12</v>
      </c>
      <c r="F168" s="175" t="s">
        <v>13</v>
      </c>
      <c r="H168" s="268" t="s">
        <v>86</v>
      </c>
      <c r="I168" s="173" t="s">
        <v>30</v>
      </c>
      <c r="J168" s="174" t="s">
        <v>131</v>
      </c>
      <c r="K168" s="173" t="s">
        <v>11</v>
      </c>
      <c r="L168" s="173" t="s">
        <v>12</v>
      </c>
      <c r="M168" s="175" t="s">
        <v>13</v>
      </c>
    </row>
    <row r="169" spans="1:13" x14ac:dyDescent="0.3">
      <c r="A169" s="269" t="s">
        <v>87</v>
      </c>
      <c r="B169" s="178"/>
      <c r="C169" s="179"/>
      <c r="D169" s="179"/>
      <c r="E169" s="179"/>
      <c r="F169" s="180"/>
      <c r="H169" s="269" t="s">
        <v>87</v>
      </c>
      <c r="I169" s="178"/>
      <c r="J169" s="179"/>
      <c r="K169" s="179"/>
      <c r="L169" s="179"/>
      <c r="M169" s="180"/>
    </row>
    <row r="170" spans="1:13" x14ac:dyDescent="0.3">
      <c r="A170" s="182"/>
      <c r="B170" s="132"/>
      <c r="C170" s="138"/>
      <c r="D170" s="132"/>
      <c r="E170" s="132"/>
      <c r="F170" s="184"/>
      <c r="H170" s="182"/>
      <c r="I170" s="132"/>
      <c r="J170" s="138"/>
      <c r="K170" s="132"/>
      <c r="L170" s="132"/>
      <c r="M170" s="184"/>
    </row>
    <row r="171" spans="1:13" x14ac:dyDescent="0.3">
      <c r="A171" s="186"/>
      <c r="B171" s="377" t="s">
        <v>181</v>
      </c>
      <c r="C171" s="377"/>
      <c r="D171" s="377"/>
      <c r="E171" s="377"/>
      <c r="F171" s="378"/>
      <c r="H171" s="186"/>
      <c r="I171" s="377" t="str">
        <f>+FPLD_tot!B13</f>
        <v>Decorrenti ANNO 2021</v>
      </c>
      <c r="J171" s="377"/>
      <c r="K171" s="377"/>
      <c r="L171" s="377"/>
      <c r="M171" s="378"/>
    </row>
    <row r="172" spans="1:13" x14ac:dyDescent="0.3">
      <c r="A172" s="270" t="s">
        <v>48</v>
      </c>
      <c r="B172" s="188">
        <v>1062</v>
      </c>
      <c r="C172" s="188">
        <v>66</v>
      </c>
      <c r="D172" s="188">
        <v>755</v>
      </c>
      <c r="E172" s="188">
        <v>2893</v>
      </c>
      <c r="F172" s="189">
        <v>4776</v>
      </c>
      <c r="H172" s="270" t="s">
        <v>48</v>
      </c>
      <c r="I172" s="188">
        <v>2165</v>
      </c>
      <c r="J172" s="188">
        <v>139</v>
      </c>
      <c r="K172" s="188">
        <v>739</v>
      </c>
      <c r="L172" s="188">
        <v>4634</v>
      </c>
      <c r="M172" s="189">
        <v>7677</v>
      </c>
    </row>
    <row r="173" spans="1:13" x14ac:dyDescent="0.3">
      <c r="A173" s="270" t="s">
        <v>49</v>
      </c>
      <c r="B173" s="188">
        <v>7891</v>
      </c>
      <c r="C173" s="188">
        <v>3664</v>
      </c>
      <c r="D173" s="188">
        <v>1867</v>
      </c>
      <c r="E173" s="188">
        <v>1788</v>
      </c>
      <c r="F173" s="189">
        <v>15210</v>
      </c>
      <c r="H173" s="270" t="s">
        <v>49</v>
      </c>
      <c r="I173" s="188">
        <v>9634</v>
      </c>
      <c r="J173" s="188">
        <v>4801</v>
      </c>
      <c r="K173" s="188">
        <v>1149</v>
      </c>
      <c r="L173" s="188">
        <v>11789</v>
      </c>
      <c r="M173" s="189">
        <v>27373</v>
      </c>
    </row>
    <row r="174" spans="1:13" x14ac:dyDescent="0.3">
      <c r="A174" s="270" t="s">
        <v>50</v>
      </c>
      <c r="B174" s="188">
        <v>3513</v>
      </c>
      <c r="C174" s="188">
        <v>5772</v>
      </c>
      <c r="D174" s="188">
        <v>420</v>
      </c>
      <c r="E174" s="188">
        <v>53</v>
      </c>
      <c r="F174" s="189">
        <v>9758</v>
      </c>
      <c r="H174" s="270" t="s">
        <v>50</v>
      </c>
      <c r="I174" s="188">
        <v>1677</v>
      </c>
      <c r="J174" s="188">
        <v>3077</v>
      </c>
      <c r="K174" s="188">
        <v>108</v>
      </c>
      <c r="L174" s="188">
        <v>1530</v>
      </c>
      <c r="M174" s="189">
        <v>6392</v>
      </c>
    </row>
    <row r="175" spans="1:13" x14ac:dyDescent="0.3">
      <c r="A175" s="270" t="s">
        <v>51</v>
      </c>
      <c r="B175" s="188">
        <v>1172</v>
      </c>
      <c r="C175" s="188">
        <v>3345</v>
      </c>
      <c r="D175" s="188">
        <v>83</v>
      </c>
      <c r="E175" s="188">
        <v>10</v>
      </c>
      <c r="F175" s="189">
        <v>4610</v>
      </c>
      <c r="H175" s="270" t="s">
        <v>51</v>
      </c>
      <c r="I175" s="188">
        <v>342</v>
      </c>
      <c r="J175" s="188">
        <v>743</v>
      </c>
      <c r="K175" s="188">
        <v>16</v>
      </c>
      <c r="L175" s="188">
        <v>428</v>
      </c>
      <c r="M175" s="189">
        <v>1529</v>
      </c>
    </row>
    <row r="176" spans="1:13" x14ac:dyDescent="0.3">
      <c r="A176" s="270" t="s">
        <v>52</v>
      </c>
      <c r="B176" s="188">
        <v>866</v>
      </c>
      <c r="C176" s="188">
        <v>2533</v>
      </c>
      <c r="D176" s="188">
        <v>32</v>
      </c>
      <c r="E176" s="188">
        <v>3</v>
      </c>
      <c r="F176" s="189">
        <v>3434</v>
      </c>
      <c r="H176" s="270" t="s">
        <v>52</v>
      </c>
      <c r="I176" s="188">
        <v>157</v>
      </c>
      <c r="J176" s="188">
        <v>392</v>
      </c>
      <c r="K176" s="188">
        <v>3</v>
      </c>
      <c r="L176" s="188">
        <v>132</v>
      </c>
      <c r="M176" s="189">
        <v>684</v>
      </c>
    </row>
    <row r="177" spans="1:13" x14ac:dyDescent="0.3">
      <c r="A177" s="270" t="s">
        <v>53</v>
      </c>
      <c r="B177" s="188">
        <v>320</v>
      </c>
      <c r="C177" s="188">
        <v>1383</v>
      </c>
      <c r="D177" s="188">
        <v>7</v>
      </c>
      <c r="E177" s="188">
        <v>0</v>
      </c>
      <c r="F177" s="189">
        <v>1710</v>
      </c>
      <c r="H177" s="270" t="s">
        <v>53</v>
      </c>
      <c r="I177" s="188">
        <v>21</v>
      </c>
      <c r="J177" s="188">
        <v>106</v>
      </c>
      <c r="K177" s="188">
        <v>1</v>
      </c>
      <c r="L177" s="188">
        <v>20</v>
      </c>
      <c r="M177" s="189">
        <v>148</v>
      </c>
    </row>
    <row r="178" spans="1:13" x14ac:dyDescent="0.3">
      <c r="A178" s="46"/>
      <c r="B178" s="188"/>
      <c r="C178" s="188"/>
      <c r="D178" s="188"/>
      <c r="E178" s="188"/>
      <c r="F178" s="233"/>
      <c r="H178" s="46"/>
      <c r="I178" s="188"/>
      <c r="J178" s="188"/>
      <c r="K178" s="188"/>
      <c r="L178" s="188"/>
      <c r="M178" s="233"/>
    </row>
    <row r="179" spans="1:13" x14ac:dyDescent="0.3">
      <c r="A179" s="113" t="s">
        <v>13</v>
      </c>
      <c r="B179" s="234">
        <v>14824</v>
      </c>
      <c r="C179" s="234">
        <v>16763</v>
      </c>
      <c r="D179" s="234">
        <v>3164</v>
      </c>
      <c r="E179" s="234">
        <v>4747</v>
      </c>
      <c r="F179" s="235">
        <v>39498</v>
      </c>
      <c r="H179" s="113" t="s">
        <v>13</v>
      </c>
      <c r="I179" s="234">
        <v>13996</v>
      </c>
      <c r="J179" s="234">
        <v>9258</v>
      </c>
      <c r="K179" s="234">
        <v>2016</v>
      </c>
      <c r="L179" s="234">
        <v>18533</v>
      </c>
      <c r="M179" s="235">
        <v>43803</v>
      </c>
    </row>
    <row r="180" spans="1:13" s="50" customFormat="1" x14ac:dyDescent="0.3">
      <c r="A180" s="271"/>
      <c r="B180" s="272"/>
      <c r="C180" s="272"/>
      <c r="D180" s="272"/>
      <c r="E180" s="272"/>
      <c r="F180" s="273"/>
      <c r="H180" s="271"/>
      <c r="I180" s="272"/>
      <c r="J180" s="272"/>
      <c r="K180" s="272"/>
      <c r="L180" s="272"/>
      <c r="M180" s="273"/>
    </row>
    <row r="181" spans="1:13" x14ac:dyDescent="0.3">
      <c r="A181" s="186"/>
      <c r="B181" s="224"/>
      <c r="C181" s="201" t="s">
        <v>122</v>
      </c>
      <c r="D181" s="200" t="str">
        <f>+FPLD_tot!$D$19</f>
        <v>Decorrenti gennaio - settembre 2021</v>
      </c>
      <c r="E181" s="132"/>
      <c r="F181" s="95"/>
      <c r="H181" s="186"/>
      <c r="I181" s="224"/>
      <c r="J181" s="201" t="s">
        <v>122</v>
      </c>
      <c r="K181" s="198" t="str">
        <f>+D19</f>
        <v>Decorrenti gennaio - settembre 2021</v>
      </c>
      <c r="L181" s="132"/>
      <c r="M181" s="95"/>
    </row>
    <row r="182" spans="1:13" x14ac:dyDescent="0.3">
      <c r="A182" s="270" t="s">
        <v>48</v>
      </c>
      <c r="B182" s="188">
        <v>807</v>
      </c>
      <c r="C182" s="188">
        <v>57</v>
      </c>
      <c r="D182" s="188">
        <v>552</v>
      </c>
      <c r="E182" s="188">
        <v>2249</v>
      </c>
      <c r="F182" s="189">
        <v>3665</v>
      </c>
      <c r="H182" s="270" t="s">
        <v>48</v>
      </c>
      <c r="I182" s="188">
        <v>1575</v>
      </c>
      <c r="J182" s="188">
        <v>94</v>
      </c>
      <c r="K182" s="188">
        <v>542</v>
      </c>
      <c r="L182" s="188">
        <v>3630</v>
      </c>
      <c r="M182" s="189">
        <v>5841</v>
      </c>
    </row>
    <row r="183" spans="1:13" x14ac:dyDescent="0.3">
      <c r="A183" s="270" t="s">
        <v>49</v>
      </c>
      <c r="B183" s="188">
        <v>5995</v>
      </c>
      <c r="C183" s="188">
        <v>2605</v>
      </c>
      <c r="D183" s="188">
        <v>1397</v>
      </c>
      <c r="E183" s="188">
        <v>1343</v>
      </c>
      <c r="F183" s="189">
        <v>11340</v>
      </c>
      <c r="H183" s="270" t="s">
        <v>49</v>
      </c>
      <c r="I183" s="188">
        <v>7240</v>
      </c>
      <c r="J183" s="188">
        <v>3490</v>
      </c>
      <c r="K183" s="188">
        <v>828</v>
      </c>
      <c r="L183" s="188">
        <v>9192</v>
      </c>
      <c r="M183" s="189">
        <v>20750</v>
      </c>
    </row>
    <row r="184" spans="1:13" x14ac:dyDescent="0.3">
      <c r="A184" s="270" t="s">
        <v>50</v>
      </c>
      <c r="B184" s="188">
        <v>2647</v>
      </c>
      <c r="C184" s="188">
        <v>4316</v>
      </c>
      <c r="D184" s="188">
        <v>305</v>
      </c>
      <c r="E184" s="188">
        <v>40</v>
      </c>
      <c r="F184" s="189">
        <v>7308</v>
      </c>
      <c r="H184" s="270" t="s">
        <v>50</v>
      </c>
      <c r="I184" s="188">
        <v>1270</v>
      </c>
      <c r="J184" s="188">
        <v>2282</v>
      </c>
      <c r="K184" s="188">
        <v>82</v>
      </c>
      <c r="L184" s="188">
        <v>1178</v>
      </c>
      <c r="M184" s="189">
        <v>4812</v>
      </c>
    </row>
    <row r="185" spans="1:13" x14ac:dyDescent="0.3">
      <c r="A185" s="270" t="s">
        <v>51</v>
      </c>
      <c r="B185" s="188">
        <v>904</v>
      </c>
      <c r="C185" s="188">
        <v>2508</v>
      </c>
      <c r="D185" s="188">
        <v>68</v>
      </c>
      <c r="E185" s="188">
        <v>7</v>
      </c>
      <c r="F185" s="189">
        <v>3487</v>
      </c>
      <c r="H185" s="270" t="s">
        <v>51</v>
      </c>
      <c r="I185" s="188">
        <v>272</v>
      </c>
      <c r="J185" s="188">
        <v>566</v>
      </c>
      <c r="K185" s="188">
        <v>13</v>
      </c>
      <c r="L185" s="188">
        <v>346</v>
      </c>
      <c r="M185" s="189">
        <v>1197</v>
      </c>
    </row>
    <row r="186" spans="1:13" x14ac:dyDescent="0.3">
      <c r="A186" s="270" t="s">
        <v>52</v>
      </c>
      <c r="B186" s="188">
        <v>643</v>
      </c>
      <c r="C186" s="188">
        <v>1949</v>
      </c>
      <c r="D186" s="188">
        <v>28</v>
      </c>
      <c r="E186" s="188">
        <v>1</v>
      </c>
      <c r="F186" s="189">
        <v>2621</v>
      </c>
      <c r="H186" s="270" t="s">
        <v>52</v>
      </c>
      <c r="I186" s="188">
        <v>124</v>
      </c>
      <c r="J186" s="188">
        <v>305</v>
      </c>
      <c r="K186" s="188">
        <v>2</v>
      </c>
      <c r="L186" s="188">
        <v>102</v>
      </c>
      <c r="M186" s="189">
        <v>533</v>
      </c>
    </row>
    <row r="187" spans="1:13" x14ac:dyDescent="0.3">
      <c r="A187" s="270" t="s">
        <v>53</v>
      </c>
      <c r="B187" s="188">
        <v>247</v>
      </c>
      <c r="C187" s="188">
        <v>1058</v>
      </c>
      <c r="D187" s="188">
        <v>6</v>
      </c>
      <c r="E187" s="188">
        <v>0</v>
      </c>
      <c r="F187" s="189">
        <v>1311</v>
      </c>
      <c r="H187" s="270" t="s">
        <v>53</v>
      </c>
      <c r="I187" s="188">
        <v>16</v>
      </c>
      <c r="J187" s="188">
        <v>72</v>
      </c>
      <c r="K187" s="188">
        <v>0</v>
      </c>
      <c r="L187" s="188">
        <v>17</v>
      </c>
      <c r="M187" s="189">
        <v>105</v>
      </c>
    </row>
    <row r="188" spans="1:13" x14ac:dyDescent="0.3">
      <c r="A188" s="46"/>
      <c r="B188" s="188"/>
      <c r="C188" s="188"/>
      <c r="D188" s="188"/>
      <c r="E188" s="188"/>
      <c r="F188" s="233"/>
      <c r="H188" s="46"/>
      <c r="I188" s="188"/>
      <c r="J188" s="188"/>
      <c r="K188" s="188"/>
      <c r="L188" s="188"/>
      <c r="M188" s="233"/>
    </row>
    <row r="189" spans="1:13" s="50" customFormat="1" x14ac:dyDescent="0.3">
      <c r="A189" s="113" t="s">
        <v>13</v>
      </c>
      <c r="B189" s="234">
        <v>11243</v>
      </c>
      <c r="C189" s="234">
        <v>12493</v>
      </c>
      <c r="D189" s="234">
        <v>2356</v>
      </c>
      <c r="E189" s="234">
        <v>3640</v>
      </c>
      <c r="F189" s="235">
        <v>29732</v>
      </c>
      <c r="H189" s="113" t="s">
        <v>13</v>
      </c>
      <c r="I189" s="234">
        <v>10497</v>
      </c>
      <c r="J189" s="234">
        <v>6809</v>
      </c>
      <c r="K189" s="234">
        <v>1467</v>
      </c>
      <c r="L189" s="234">
        <v>14465</v>
      </c>
      <c r="M189" s="235">
        <v>33238</v>
      </c>
    </row>
    <row r="190" spans="1:13" s="50" customFormat="1" x14ac:dyDescent="0.3">
      <c r="A190" s="186"/>
      <c r="B190" s="263"/>
      <c r="C190" s="263"/>
      <c r="D190" s="263"/>
      <c r="E190" s="263"/>
      <c r="F190" s="274"/>
      <c r="H190" s="186"/>
      <c r="I190" s="263"/>
      <c r="J190" s="263"/>
      <c r="K190" s="263"/>
      <c r="L190" s="263"/>
      <c r="M190" s="274"/>
    </row>
    <row r="191" spans="1:13" s="50" customFormat="1" x14ac:dyDescent="0.3">
      <c r="A191" s="186"/>
      <c r="B191" s="379" t="str">
        <f>+B25</f>
        <v>Decorrenti gennaio - settembre 2022</v>
      </c>
      <c r="C191" s="379"/>
      <c r="D191" s="379"/>
      <c r="E191" s="379"/>
      <c r="F191" s="380"/>
      <c r="H191" s="186"/>
      <c r="I191" s="379" t="str">
        <f>+B25</f>
        <v>Decorrenti gennaio - settembre 2022</v>
      </c>
      <c r="J191" s="379"/>
      <c r="K191" s="379"/>
      <c r="L191" s="379"/>
      <c r="M191" s="380"/>
    </row>
    <row r="192" spans="1:13" s="50" customFormat="1" x14ac:dyDescent="0.3">
      <c r="A192" s="270" t="s">
        <v>48</v>
      </c>
      <c r="B192" s="188">
        <v>619</v>
      </c>
      <c r="C192" s="188">
        <v>20</v>
      </c>
      <c r="D192" s="188">
        <v>391</v>
      </c>
      <c r="E192" s="188">
        <v>1899</v>
      </c>
      <c r="F192" s="189">
        <v>2929</v>
      </c>
      <c r="H192" s="270" t="s">
        <v>48</v>
      </c>
      <c r="I192" s="188">
        <v>1292</v>
      </c>
      <c r="J192" s="188">
        <v>110</v>
      </c>
      <c r="K192" s="188">
        <v>453</v>
      </c>
      <c r="L192" s="188">
        <v>2903</v>
      </c>
      <c r="M192" s="189">
        <v>4758</v>
      </c>
    </row>
    <row r="193" spans="1:13" s="50" customFormat="1" x14ac:dyDescent="0.3">
      <c r="A193" s="270" t="s">
        <v>49</v>
      </c>
      <c r="B193" s="188">
        <v>5734</v>
      </c>
      <c r="C193" s="188">
        <v>2622</v>
      </c>
      <c r="D193" s="188">
        <v>1199</v>
      </c>
      <c r="E193" s="188">
        <v>1201</v>
      </c>
      <c r="F193" s="189">
        <v>10756</v>
      </c>
      <c r="H193" s="270" t="s">
        <v>49</v>
      </c>
      <c r="I193" s="188">
        <v>6923</v>
      </c>
      <c r="J193" s="188">
        <v>3696</v>
      </c>
      <c r="K193" s="188">
        <v>703</v>
      </c>
      <c r="L193" s="188">
        <v>7946</v>
      </c>
      <c r="M193" s="189">
        <v>19268</v>
      </c>
    </row>
    <row r="194" spans="1:13" s="50" customFormat="1" x14ac:dyDescent="0.3">
      <c r="A194" s="270" t="s">
        <v>50</v>
      </c>
      <c r="B194" s="188">
        <v>2494</v>
      </c>
      <c r="C194" s="188">
        <v>3570</v>
      </c>
      <c r="D194" s="188">
        <v>302</v>
      </c>
      <c r="E194" s="188">
        <v>49</v>
      </c>
      <c r="F194" s="189">
        <v>6415</v>
      </c>
      <c r="H194" s="270" t="s">
        <v>50</v>
      </c>
      <c r="I194" s="188">
        <v>1224</v>
      </c>
      <c r="J194" s="188">
        <v>2191</v>
      </c>
      <c r="K194" s="188">
        <v>56</v>
      </c>
      <c r="L194" s="188">
        <v>1068</v>
      </c>
      <c r="M194" s="189">
        <v>4539</v>
      </c>
    </row>
    <row r="195" spans="1:13" s="50" customFormat="1" x14ac:dyDescent="0.3">
      <c r="A195" s="270" t="s">
        <v>51</v>
      </c>
      <c r="B195" s="188">
        <v>886</v>
      </c>
      <c r="C195" s="188">
        <v>2074</v>
      </c>
      <c r="D195" s="188">
        <v>64</v>
      </c>
      <c r="E195" s="188">
        <v>8</v>
      </c>
      <c r="F195" s="189">
        <v>3032</v>
      </c>
      <c r="H195" s="270" t="s">
        <v>51</v>
      </c>
      <c r="I195" s="188">
        <v>272</v>
      </c>
      <c r="J195" s="188">
        <v>542</v>
      </c>
      <c r="K195" s="188">
        <v>7</v>
      </c>
      <c r="L195" s="188">
        <v>291</v>
      </c>
      <c r="M195" s="189">
        <v>1112</v>
      </c>
    </row>
    <row r="196" spans="1:13" s="50" customFormat="1" x14ac:dyDescent="0.3">
      <c r="A196" s="270" t="s">
        <v>52</v>
      </c>
      <c r="B196" s="188">
        <v>574</v>
      </c>
      <c r="C196" s="188">
        <v>1552</v>
      </c>
      <c r="D196" s="188">
        <v>25</v>
      </c>
      <c r="E196" s="188">
        <v>2</v>
      </c>
      <c r="F196" s="189">
        <v>2153</v>
      </c>
      <c r="H196" s="270" t="s">
        <v>52</v>
      </c>
      <c r="I196" s="188">
        <v>115</v>
      </c>
      <c r="J196" s="188">
        <v>285</v>
      </c>
      <c r="K196" s="188">
        <v>2</v>
      </c>
      <c r="L196" s="188">
        <v>102</v>
      </c>
      <c r="M196" s="189">
        <v>504</v>
      </c>
    </row>
    <row r="197" spans="1:13" s="50" customFormat="1" x14ac:dyDescent="0.3">
      <c r="A197" s="270" t="s">
        <v>53</v>
      </c>
      <c r="B197" s="188">
        <v>248</v>
      </c>
      <c r="C197" s="188">
        <v>761</v>
      </c>
      <c r="D197" s="188">
        <v>5</v>
      </c>
      <c r="E197" s="188">
        <v>0</v>
      </c>
      <c r="F197" s="189">
        <v>1014</v>
      </c>
      <c r="H197" s="270" t="s">
        <v>53</v>
      </c>
      <c r="I197" s="188">
        <v>9</v>
      </c>
      <c r="J197" s="188">
        <v>71</v>
      </c>
      <c r="K197" s="188">
        <v>0</v>
      </c>
      <c r="L197" s="188">
        <v>12</v>
      </c>
      <c r="M197" s="189">
        <v>92</v>
      </c>
    </row>
    <row r="198" spans="1:13" s="50" customFormat="1" x14ac:dyDescent="0.3">
      <c r="A198" s="46"/>
      <c r="B198" s="188"/>
      <c r="C198" s="188"/>
      <c r="D198" s="188"/>
      <c r="E198" s="188"/>
      <c r="F198" s="233"/>
      <c r="H198" s="46"/>
      <c r="I198" s="188"/>
      <c r="J198" s="188"/>
      <c r="K198" s="188"/>
      <c r="L198" s="188"/>
      <c r="M198" s="233"/>
    </row>
    <row r="199" spans="1:13" s="50" customFormat="1" x14ac:dyDescent="0.3">
      <c r="A199" s="239" t="s">
        <v>13</v>
      </c>
      <c r="B199" s="240">
        <v>10555</v>
      </c>
      <c r="C199" s="240">
        <v>10599</v>
      </c>
      <c r="D199" s="240">
        <v>1986</v>
      </c>
      <c r="E199" s="240">
        <v>3159</v>
      </c>
      <c r="F199" s="241">
        <v>26299</v>
      </c>
      <c r="H199" s="239" t="s">
        <v>13</v>
      </c>
      <c r="I199" s="240">
        <v>9835</v>
      </c>
      <c r="J199" s="240">
        <v>6895</v>
      </c>
      <c r="K199" s="240">
        <v>1221</v>
      </c>
      <c r="L199" s="240">
        <v>12322</v>
      </c>
      <c r="M199" s="241">
        <v>30273</v>
      </c>
    </row>
    <row r="200" spans="1:13" s="50" customFormat="1" x14ac:dyDescent="0.3">
      <c r="A200" s="2"/>
      <c r="B200" s="242"/>
      <c r="C200" s="242"/>
      <c r="D200" s="242"/>
      <c r="E200" s="242"/>
      <c r="F200" s="242"/>
      <c r="H200" s="2"/>
      <c r="I200" s="242"/>
      <c r="J200" s="242"/>
      <c r="K200" s="242"/>
      <c r="L200" s="242"/>
      <c r="M200" s="242"/>
    </row>
    <row r="201" spans="1:13" s="50" customFormat="1" x14ac:dyDescent="0.3">
      <c r="A201" s="2"/>
      <c r="B201" s="242"/>
      <c r="C201" s="242"/>
      <c r="D201" s="242"/>
      <c r="E201" s="242"/>
      <c r="F201" s="242"/>
      <c r="H201" s="275"/>
    </row>
    <row r="202" spans="1:13" s="50" customFormat="1" x14ac:dyDescent="0.3">
      <c r="A202" s="2"/>
      <c r="B202" s="242"/>
      <c r="C202" s="242"/>
      <c r="D202" s="242"/>
      <c r="E202" s="242"/>
      <c r="F202" s="242"/>
      <c r="H202" s="275"/>
    </row>
    <row r="203" spans="1:13" s="50" customFormat="1" x14ac:dyDescent="0.3">
      <c r="A203" s="2"/>
      <c r="B203" s="242"/>
      <c r="C203" s="242"/>
      <c r="D203" s="242"/>
      <c r="E203" s="242"/>
      <c r="F203" s="242"/>
      <c r="H203" s="275"/>
    </row>
    <row r="204" spans="1:13" s="50" customFormat="1" x14ac:dyDescent="0.3">
      <c r="A204" s="2"/>
      <c r="B204" s="242"/>
      <c r="C204" s="242"/>
      <c r="D204" s="242"/>
      <c r="E204" s="242"/>
      <c r="F204" s="242"/>
      <c r="H204" s="275"/>
    </row>
    <row r="205" spans="1:13" x14ac:dyDescent="0.3">
      <c r="A205" s="3" t="s">
        <v>222</v>
      </c>
      <c r="B205" s="366" t="s">
        <v>7</v>
      </c>
      <c r="C205" s="366"/>
      <c r="D205" s="366"/>
      <c r="E205" s="366"/>
      <c r="F205" s="366"/>
      <c r="H205" s="366" t="s">
        <v>7</v>
      </c>
      <c r="I205" s="366"/>
      <c r="J205" s="366"/>
      <c r="K205" s="366"/>
      <c r="L205" s="366"/>
      <c r="M205" s="366"/>
    </row>
    <row r="206" spans="1:13" ht="15.65" customHeight="1" x14ac:dyDescent="0.3">
      <c r="A206" s="3"/>
      <c r="B206" s="383"/>
      <c r="C206" s="383"/>
      <c r="D206" s="383"/>
      <c r="E206" s="383"/>
      <c r="F206" s="383"/>
      <c r="H206" s="383"/>
      <c r="I206" s="383"/>
      <c r="J206" s="383"/>
      <c r="K206" s="383"/>
      <c r="L206" s="383"/>
      <c r="M206" s="383"/>
    </row>
    <row r="208" spans="1:13" x14ac:dyDescent="0.3">
      <c r="A208" s="351" t="s">
        <v>3</v>
      </c>
      <c r="B208" s="351"/>
      <c r="C208" s="351"/>
      <c r="D208" s="351"/>
      <c r="E208" s="351"/>
      <c r="F208" s="351"/>
      <c r="H208" s="384" t="s">
        <v>84</v>
      </c>
      <c r="I208" s="384"/>
      <c r="J208" s="384"/>
      <c r="K208" s="384"/>
      <c r="L208" s="384"/>
      <c r="M208" s="384"/>
    </row>
    <row r="209" spans="1:13" x14ac:dyDescent="0.3">
      <c r="A209" s="212"/>
      <c r="B209" s="212"/>
      <c r="C209" s="212"/>
      <c r="D209" s="212"/>
      <c r="E209" s="212"/>
      <c r="F209" s="212"/>
      <c r="H209" s="134"/>
      <c r="I209" s="134"/>
      <c r="J209" s="134"/>
      <c r="K209" s="134"/>
      <c r="L209" s="134"/>
      <c r="M209" s="134"/>
    </row>
    <row r="210" spans="1:13" x14ac:dyDescent="0.3">
      <c r="A210" s="339" t="str">
        <f>+GEST_tot!$A$5</f>
        <v>Rilevazione al 02/10/2022</v>
      </c>
      <c r="B210" s="339"/>
      <c r="C210" s="339"/>
      <c r="D210" s="339"/>
      <c r="E210" s="339"/>
      <c r="F210" s="339"/>
      <c r="H210" s="339" t="str">
        <f>+GEST_tot!$A$5</f>
        <v>Rilevazione al 02/10/2022</v>
      </c>
      <c r="I210" s="339"/>
      <c r="J210" s="339"/>
      <c r="K210" s="339"/>
      <c r="L210" s="339"/>
      <c r="M210" s="339"/>
    </row>
    <row r="211" spans="1:13" x14ac:dyDescent="0.3">
      <c r="A211" s="3"/>
      <c r="B211" s="214"/>
      <c r="C211" s="214"/>
      <c r="D211" s="214"/>
      <c r="E211" s="245"/>
      <c r="F211" s="4"/>
    </row>
    <row r="212" spans="1:13" x14ac:dyDescent="0.3">
      <c r="A212" s="265"/>
      <c r="B212" s="4"/>
      <c r="C212" s="266"/>
      <c r="D212" s="4"/>
      <c r="E212" s="4"/>
      <c r="F212" s="4"/>
    </row>
    <row r="213" spans="1:13" ht="15" customHeight="1" x14ac:dyDescent="0.3">
      <c r="A213" s="267" t="s">
        <v>24</v>
      </c>
      <c r="B213" s="170"/>
      <c r="C213" s="171"/>
      <c r="D213" s="171"/>
      <c r="E213" s="171"/>
      <c r="F213" s="170"/>
    </row>
    <row r="214" spans="1:13" x14ac:dyDescent="0.3">
      <c r="A214" s="268" t="s">
        <v>86</v>
      </c>
      <c r="B214" s="173" t="s">
        <v>30</v>
      </c>
      <c r="C214" s="174" t="s">
        <v>131</v>
      </c>
      <c r="D214" s="173" t="s">
        <v>11</v>
      </c>
      <c r="E214" s="173" t="s">
        <v>12</v>
      </c>
      <c r="F214" s="175" t="s">
        <v>13</v>
      </c>
    </row>
    <row r="215" spans="1:13" x14ac:dyDescent="0.3">
      <c r="A215" s="269" t="s">
        <v>87</v>
      </c>
      <c r="B215" s="178"/>
      <c r="C215" s="179"/>
      <c r="D215" s="179"/>
      <c r="E215" s="179"/>
      <c r="F215" s="180"/>
    </row>
    <row r="216" spans="1:13" x14ac:dyDescent="0.3">
      <c r="A216" s="182"/>
      <c r="B216" s="132"/>
      <c r="C216" s="138"/>
      <c r="D216" s="132"/>
      <c r="E216" s="132"/>
      <c r="F216" s="184"/>
    </row>
    <row r="217" spans="1:13" x14ac:dyDescent="0.3">
      <c r="A217" s="186"/>
      <c r="B217" s="377" t="s">
        <v>181</v>
      </c>
      <c r="C217" s="377"/>
      <c r="D217" s="377"/>
      <c r="E217" s="377"/>
      <c r="F217" s="378"/>
    </row>
    <row r="218" spans="1:13" x14ac:dyDescent="0.3">
      <c r="A218" s="270" t="s">
        <v>48</v>
      </c>
      <c r="B218" s="188">
        <v>3227</v>
      </c>
      <c r="C218" s="188">
        <v>205</v>
      </c>
      <c r="D218" s="188">
        <v>1494</v>
      </c>
      <c r="E218" s="188">
        <v>7527</v>
      </c>
      <c r="F218" s="189">
        <v>12453</v>
      </c>
    </row>
    <row r="219" spans="1:13" x14ac:dyDescent="0.3">
      <c r="A219" s="270" t="s">
        <v>49</v>
      </c>
      <c r="B219" s="188">
        <v>17525</v>
      </c>
      <c r="C219" s="188">
        <v>8465</v>
      </c>
      <c r="D219" s="188">
        <v>3016</v>
      </c>
      <c r="E219" s="188">
        <v>13577</v>
      </c>
      <c r="F219" s="189">
        <v>42583</v>
      </c>
    </row>
    <row r="220" spans="1:13" x14ac:dyDescent="0.3">
      <c r="A220" s="270" t="s">
        <v>50</v>
      </c>
      <c r="B220" s="188">
        <v>5190</v>
      </c>
      <c r="C220" s="188">
        <v>8849</v>
      </c>
      <c r="D220" s="188">
        <v>528</v>
      </c>
      <c r="E220" s="188">
        <v>1583</v>
      </c>
      <c r="F220" s="189">
        <v>16150</v>
      </c>
    </row>
    <row r="221" spans="1:13" x14ac:dyDescent="0.3">
      <c r="A221" s="270" t="s">
        <v>51</v>
      </c>
      <c r="B221" s="188">
        <v>1514</v>
      </c>
      <c r="C221" s="188">
        <v>4088</v>
      </c>
      <c r="D221" s="188">
        <v>99</v>
      </c>
      <c r="E221" s="188">
        <v>438</v>
      </c>
      <c r="F221" s="189">
        <v>6139</v>
      </c>
    </row>
    <row r="222" spans="1:13" x14ac:dyDescent="0.3">
      <c r="A222" s="270" t="s">
        <v>52</v>
      </c>
      <c r="B222" s="188">
        <v>1023</v>
      </c>
      <c r="C222" s="188">
        <v>2925</v>
      </c>
      <c r="D222" s="188">
        <v>35</v>
      </c>
      <c r="E222" s="188">
        <v>135</v>
      </c>
      <c r="F222" s="189">
        <v>4118</v>
      </c>
    </row>
    <row r="223" spans="1:13" x14ac:dyDescent="0.3">
      <c r="A223" s="270" t="s">
        <v>53</v>
      </c>
      <c r="B223" s="188">
        <v>341</v>
      </c>
      <c r="C223" s="188">
        <v>1489</v>
      </c>
      <c r="D223" s="188">
        <v>8</v>
      </c>
      <c r="E223" s="188">
        <v>20</v>
      </c>
      <c r="F223" s="189">
        <v>1858</v>
      </c>
    </row>
    <row r="224" spans="1:13" x14ac:dyDescent="0.3">
      <c r="A224" s="46"/>
      <c r="B224" s="188"/>
      <c r="C224" s="188"/>
      <c r="D224" s="188"/>
      <c r="E224" s="188"/>
      <c r="F224" s="233"/>
    </row>
    <row r="225" spans="1:6" x14ac:dyDescent="0.3">
      <c r="A225" s="113" t="s">
        <v>13</v>
      </c>
      <c r="B225" s="234">
        <v>28820</v>
      </c>
      <c r="C225" s="234">
        <v>26021</v>
      </c>
      <c r="D225" s="234">
        <v>5180</v>
      </c>
      <c r="E225" s="234">
        <v>23280</v>
      </c>
      <c r="F225" s="235">
        <v>83301</v>
      </c>
    </row>
    <row r="226" spans="1:6" s="50" customFormat="1" x14ac:dyDescent="0.3">
      <c r="A226" s="271"/>
      <c r="B226" s="272"/>
      <c r="C226" s="272"/>
      <c r="D226" s="272"/>
      <c r="E226" s="272"/>
      <c r="F226" s="273"/>
    </row>
    <row r="227" spans="1:6" x14ac:dyDescent="0.3">
      <c r="A227" s="186"/>
      <c r="B227" s="224"/>
      <c r="C227" s="201" t="s">
        <v>122</v>
      </c>
      <c r="D227" s="200" t="str">
        <f>+FPLD_tot!$D$19</f>
        <v>Decorrenti gennaio - settembre 2021</v>
      </c>
      <c r="E227" s="132"/>
      <c r="F227" s="95"/>
    </row>
    <row r="228" spans="1:6" x14ac:dyDescent="0.3">
      <c r="A228" s="270" t="s">
        <v>48</v>
      </c>
      <c r="B228" s="188">
        <v>2382</v>
      </c>
      <c r="C228" s="188">
        <v>151</v>
      </c>
      <c r="D228" s="188">
        <v>1094</v>
      </c>
      <c r="E228" s="188">
        <v>5879</v>
      </c>
      <c r="F228" s="189">
        <v>9506</v>
      </c>
    </row>
    <row r="229" spans="1:6" x14ac:dyDescent="0.3">
      <c r="A229" s="270" t="s">
        <v>49</v>
      </c>
      <c r="B229" s="188">
        <v>13235</v>
      </c>
      <c r="C229" s="188">
        <v>6095</v>
      </c>
      <c r="D229" s="188">
        <v>2225</v>
      </c>
      <c r="E229" s="188">
        <v>10535</v>
      </c>
      <c r="F229" s="189">
        <v>32090</v>
      </c>
    </row>
    <row r="230" spans="1:6" x14ac:dyDescent="0.3">
      <c r="A230" s="270" t="s">
        <v>50</v>
      </c>
      <c r="B230" s="188">
        <v>3917</v>
      </c>
      <c r="C230" s="188">
        <v>6598</v>
      </c>
      <c r="D230" s="188">
        <v>387</v>
      </c>
      <c r="E230" s="188">
        <v>1218</v>
      </c>
      <c r="F230" s="189">
        <v>12120</v>
      </c>
    </row>
    <row r="231" spans="1:6" x14ac:dyDescent="0.3">
      <c r="A231" s="270" t="s">
        <v>51</v>
      </c>
      <c r="B231" s="188">
        <v>1176</v>
      </c>
      <c r="C231" s="188">
        <v>3074</v>
      </c>
      <c r="D231" s="188">
        <v>81</v>
      </c>
      <c r="E231" s="188">
        <v>353</v>
      </c>
      <c r="F231" s="189">
        <v>4684</v>
      </c>
    </row>
    <row r="232" spans="1:6" x14ac:dyDescent="0.3">
      <c r="A232" s="270" t="s">
        <v>52</v>
      </c>
      <c r="B232" s="188">
        <v>767</v>
      </c>
      <c r="C232" s="188">
        <v>2254</v>
      </c>
      <c r="D232" s="188">
        <v>30</v>
      </c>
      <c r="E232" s="188">
        <v>103</v>
      </c>
      <c r="F232" s="189">
        <v>3154</v>
      </c>
    </row>
    <row r="233" spans="1:6" x14ac:dyDescent="0.3">
      <c r="A233" s="270" t="s">
        <v>53</v>
      </c>
      <c r="B233" s="188">
        <v>263</v>
      </c>
      <c r="C233" s="188">
        <v>1130</v>
      </c>
      <c r="D233" s="188">
        <v>6</v>
      </c>
      <c r="E233" s="188">
        <v>17</v>
      </c>
      <c r="F233" s="189">
        <v>1416</v>
      </c>
    </row>
    <row r="234" spans="1:6" x14ac:dyDescent="0.3">
      <c r="A234" s="46"/>
      <c r="B234" s="188"/>
      <c r="C234" s="188"/>
      <c r="D234" s="188"/>
      <c r="E234" s="188"/>
      <c r="F234" s="233"/>
    </row>
    <row r="235" spans="1:6" x14ac:dyDescent="0.3">
      <c r="A235" s="113" t="s">
        <v>13</v>
      </c>
      <c r="B235" s="234">
        <v>21740</v>
      </c>
      <c r="C235" s="234">
        <v>19302</v>
      </c>
      <c r="D235" s="234">
        <v>3823</v>
      </c>
      <c r="E235" s="234">
        <v>18105</v>
      </c>
      <c r="F235" s="235">
        <v>62970</v>
      </c>
    </row>
    <row r="236" spans="1:6" s="50" customFormat="1" x14ac:dyDescent="0.3">
      <c r="A236" s="186"/>
      <c r="B236" s="263"/>
      <c r="C236" s="263"/>
      <c r="D236" s="263"/>
      <c r="E236" s="263"/>
      <c r="F236" s="274"/>
    </row>
    <row r="237" spans="1:6" s="50" customFormat="1" x14ac:dyDescent="0.3">
      <c r="A237" s="186"/>
      <c r="B237" s="379" t="str">
        <f>+B25</f>
        <v>Decorrenti gennaio - settembre 2022</v>
      </c>
      <c r="C237" s="379"/>
      <c r="D237" s="379"/>
      <c r="E237" s="379"/>
      <c r="F237" s="380"/>
    </row>
    <row r="238" spans="1:6" s="50" customFormat="1" x14ac:dyDescent="0.3">
      <c r="A238" s="270" t="s">
        <v>48</v>
      </c>
      <c r="B238" s="188">
        <v>1911</v>
      </c>
      <c r="C238" s="188">
        <v>130</v>
      </c>
      <c r="D238" s="188">
        <v>844</v>
      </c>
      <c r="E238" s="188">
        <v>4802</v>
      </c>
      <c r="F238" s="189">
        <v>7687</v>
      </c>
    </row>
    <row r="239" spans="1:6" s="50" customFormat="1" x14ac:dyDescent="0.3">
      <c r="A239" s="270" t="s">
        <v>49</v>
      </c>
      <c r="B239" s="188">
        <v>12657</v>
      </c>
      <c r="C239" s="188">
        <v>6318</v>
      </c>
      <c r="D239" s="188">
        <v>1902</v>
      </c>
      <c r="E239" s="188">
        <v>9147</v>
      </c>
      <c r="F239" s="189">
        <v>30024</v>
      </c>
    </row>
    <row r="240" spans="1:6" s="50" customFormat="1" x14ac:dyDescent="0.3">
      <c r="A240" s="270" t="s">
        <v>50</v>
      </c>
      <c r="B240" s="188">
        <v>3718</v>
      </c>
      <c r="C240" s="188">
        <v>5761</v>
      </c>
      <c r="D240" s="188">
        <v>358</v>
      </c>
      <c r="E240" s="188">
        <v>1117</v>
      </c>
      <c r="F240" s="189">
        <v>10954</v>
      </c>
    </row>
    <row r="241" spans="1:13" s="50" customFormat="1" x14ac:dyDescent="0.3">
      <c r="A241" s="270" t="s">
        <v>51</v>
      </c>
      <c r="B241" s="188">
        <v>1158</v>
      </c>
      <c r="C241" s="188">
        <v>2616</v>
      </c>
      <c r="D241" s="188">
        <v>71</v>
      </c>
      <c r="E241" s="188">
        <v>299</v>
      </c>
      <c r="F241" s="189">
        <v>4144</v>
      </c>
    </row>
    <row r="242" spans="1:13" s="50" customFormat="1" x14ac:dyDescent="0.3">
      <c r="A242" s="270" t="s">
        <v>52</v>
      </c>
      <c r="B242" s="188">
        <v>689</v>
      </c>
      <c r="C242" s="188">
        <v>1837</v>
      </c>
      <c r="D242" s="188">
        <v>27</v>
      </c>
      <c r="E242" s="188">
        <v>104</v>
      </c>
      <c r="F242" s="189">
        <v>2657</v>
      </c>
    </row>
    <row r="243" spans="1:13" s="50" customFormat="1" x14ac:dyDescent="0.3">
      <c r="A243" s="270" t="s">
        <v>53</v>
      </c>
      <c r="B243" s="188">
        <v>257</v>
      </c>
      <c r="C243" s="188">
        <v>832</v>
      </c>
      <c r="D243" s="188">
        <v>5</v>
      </c>
      <c r="E243" s="188">
        <v>12</v>
      </c>
      <c r="F243" s="189">
        <v>1106</v>
      </c>
    </row>
    <row r="244" spans="1:13" s="50" customFormat="1" x14ac:dyDescent="0.3">
      <c r="A244" s="46"/>
      <c r="B244" s="188"/>
      <c r="C244" s="188"/>
      <c r="D244" s="188"/>
      <c r="E244" s="188"/>
      <c r="F244" s="233"/>
    </row>
    <row r="245" spans="1:13" s="50" customFormat="1" x14ac:dyDescent="0.3">
      <c r="A245" s="239" t="s">
        <v>13</v>
      </c>
      <c r="B245" s="240">
        <v>20390</v>
      </c>
      <c r="C245" s="240">
        <v>17494</v>
      </c>
      <c r="D245" s="240">
        <v>3207</v>
      </c>
      <c r="E245" s="240">
        <v>15481</v>
      </c>
      <c r="F245" s="241">
        <v>56572</v>
      </c>
    </row>
    <row r="246" spans="1:13" s="50" customFormat="1" x14ac:dyDescent="0.3">
      <c r="A246" s="2"/>
      <c r="B246" s="242"/>
      <c r="C246" s="242"/>
      <c r="D246" s="242"/>
      <c r="E246" s="242"/>
      <c r="F246" s="242"/>
    </row>
    <row r="247" spans="1:13" x14ac:dyDescent="0.3">
      <c r="A247" s="3" t="s">
        <v>74</v>
      </c>
      <c r="B247" s="366" t="s">
        <v>7</v>
      </c>
      <c r="C247" s="366"/>
      <c r="D247" s="366"/>
      <c r="E247" s="366"/>
      <c r="F247" s="366"/>
      <c r="H247" s="366" t="s">
        <v>7</v>
      </c>
      <c r="I247" s="366"/>
      <c r="J247" s="366"/>
      <c r="K247" s="366"/>
      <c r="L247" s="366"/>
      <c r="M247" s="366"/>
    </row>
    <row r="248" spans="1:13" ht="15.65" customHeight="1" x14ac:dyDescent="0.3">
      <c r="A248" s="3"/>
      <c r="B248" s="383"/>
      <c r="C248" s="383"/>
      <c r="D248" s="383"/>
      <c r="E248" s="383"/>
      <c r="F248" s="383"/>
      <c r="H248" s="383"/>
      <c r="I248" s="383"/>
      <c r="J248" s="383"/>
      <c r="K248" s="383"/>
      <c r="L248" s="383"/>
      <c r="M248" s="383"/>
    </row>
    <row r="250" spans="1:13" ht="15" customHeight="1" x14ac:dyDescent="0.3">
      <c r="A250" s="387" t="s">
        <v>45</v>
      </c>
      <c r="B250" s="387"/>
      <c r="C250" s="387"/>
      <c r="D250" s="387"/>
      <c r="E250" s="387"/>
      <c r="F250" s="387"/>
      <c r="H250" s="384" t="s">
        <v>111</v>
      </c>
      <c r="I250" s="384"/>
      <c r="J250" s="384"/>
      <c r="K250" s="384"/>
      <c r="L250" s="384"/>
      <c r="M250" s="384"/>
    </row>
    <row r="251" spans="1:13" x14ac:dyDescent="0.3">
      <c r="A251" s="3"/>
      <c r="B251" s="276"/>
      <c r="C251" s="277"/>
      <c r="D251" s="4"/>
      <c r="E251" s="4"/>
      <c r="F251" s="4"/>
      <c r="H251" s="134"/>
      <c r="I251" s="134"/>
      <c r="J251" s="134"/>
      <c r="K251" s="134"/>
      <c r="L251" s="134"/>
      <c r="M251" s="134"/>
    </row>
    <row r="252" spans="1:13" x14ac:dyDescent="0.3">
      <c r="A252" s="339" t="str">
        <f>+GEST_tot!$A$5</f>
        <v>Rilevazione al 02/10/2022</v>
      </c>
      <c r="B252" s="339"/>
      <c r="C252" s="339"/>
      <c r="D252" s="339"/>
      <c r="E252" s="339"/>
      <c r="F252" s="339"/>
      <c r="H252" s="339" t="str">
        <f>+GEST_tot!$A$5</f>
        <v>Rilevazione al 02/10/2022</v>
      </c>
      <c r="I252" s="339"/>
      <c r="J252" s="339"/>
      <c r="K252" s="339"/>
      <c r="L252" s="339"/>
      <c r="M252" s="339"/>
    </row>
    <row r="253" spans="1:13" ht="15.75" customHeight="1" x14ac:dyDescent="0.3">
      <c r="A253" s="50"/>
      <c r="B253" s="50"/>
      <c r="C253" s="50"/>
      <c r="D253" s="50"/>
      <c r="E253" s="50"/>
      <c r="F253" s="50"/>
      <c r="H253" s="278"/>
      <c r="I253" s="278"/>
      <c r="J253" s="279"/>
      <c r="K253" s="280"/>
      <c r="L253" s="278"/>
      <c r="M253" s="278"/>
    </row>
    <row r="254" spans="1:13" s="50" customFormat="1" ht="15" customHeight="1" x14ac:dyDescent="0.3">
      <c r="A254" s="2"/>
      <c r="B254" s="242"/>
      <c r="C254" s="242"/>
      <c r="D254" s="242"/>
      <c r="E254" s="242"/>
      <c r="F254" s="242"/>
      <c r="H254" s="385" t="str">
        <f>+B25</f>
        <v>Decorrenti gennaio - settembre 2022</v>
      </c>
      <c r="I254" s="385"/>
      <c r="J254" s="385"/>
      <c r="K254" s="385"/>
      <c r="L254" s="385"/>
      <c r="M254" s="385"/>
    </row>
    <row r="255" spans="1:13" s="176" customFormat="1" x14ac:dyDescent="0.3">
      <c r="A255" s="169"/>
      <c r="B255" s="170"/>
      <c r="C255" s="171"/>
      <c r="D255" s="171"/>
      <c r="E255" s="171"/>
      <c r="F255" s="170"/>
    </row>
    <row r="256" spans="1:13" ht="28.5" customHeight="1" x14ac:dyDescent="0.3">
      <c r="A256" s="281" t="s">
        <v>94</v>
      </c>
      <c r="B256" s="173" t="s">
        <v>30</v>
      </c>
      <c r="C256" s="174" t="s">
        <v>131</v>
      </c>
      <c r="D256" s="173" t="s">
        <v>11</v>
      </c>
      <c r="E256" s="173" t="s">
        <v>12</v>
      </c>
      <c r="F256" s="175" t="s">
        <v>13</v>
      </c>
    </row>
    <row r="257" spans="1:13" x14ac:dyDescent="0.3">
      <c r="A257" s="177"/>
      <c r="B257" s="178"/>
      <c r="C257" s="179"/>
      <c r="D257" s="179"/>
      <c r="E257" s="179"/>
      <c r="F257" s="180"/>
    </row>
    <row r="258" spans="1:13" ht="15" customHeight="1" x14ac:dyDescent="0.3">
      <c r="A258" s="186"/>
      <c r="B258" s="224"/>
      <c r="C258" s="282"/>
      <c r="D258" s="282"/>
      <c r="E258" s="132"/>
      <c r="F258" s="95"/>
    </row>
    <row r="259" spans="1:13" x14ac:dyDescent="0.3">
      <c r="A259" s="186"/>
      <c r="B259" s="377" t="str">
        <f>+FPLD_tot!B13</f>
        <v>Decorrenti ANNO 2021</v>
      </c>
      <c r="C259" s="377"/>
      <c r="D259" s="377"/>
      <c r="E259" s="377"/>
      <c r="F259" s="378"/>
    </row>
    <row r="260" spans="1:13" ht="15" customHeight="1" x14ac:dyDescent="0.3">
      <c r="A260" s="187"/>
      <c r="B260" s="163"/>
      <c r="C260" s="247"/>
      <c r="D260" s="247"/>
      <c r="E260" s="247"/>
      <c r="F260" s="22"/>
    </row>
    <row r="261" spans="1:13" x14ac:dyDescent="0.3">
      <c r="A261" s="187" t="s">
        <v>99</v>
      </c>
      <c r="B261" s="163">
        <v>27778</v>
      </c>
      <c r="C261" s="247">
        <v>23405</v>
      </c>
      <c r="D261" s="247">
        <v>4385</v>
      </c>
      <c r="E261" s="247">
        <v>22832</v>
      </c>
      <c r="F261" s="22">
        <v>78400</v>
      </c>
    </row>
    <row r="262" spans="1:13" x14ac:dyDescent="0.3">
      <c r="A262" s="187" t="s">
        <v>26</v>
      </c>
      <c r="B262" s="163">
        <v>1042</v>
      </c>
      <c r="C262" s="247">
        <v>2616</v>
      </c>
      <c r="D262" s="247">
        <v>795</v>
      </c>
      <c r="E262" s="247">
        <v>448</v>
      </c>
      <c r="F262" s="22">
        <v>4901</v>
      </c>
    </row>
    <row r="263" spans="1:13" x14ac:dyDescent="0.3">
      <c r="A263" s="46"/>
      <c r="B263" s="163"/>
      <c r="C263" s="247"/>
      <c r="D263" s="247"/>
      <c r="E263" s="247"/>
      <c r="F263" s="22"/>
    </row>
    <row r="264" spans="1:13" x14ac:dyDescent="0.3">
      <c r="A264" s="193" t="s">
        <v>13</v>
      </c>
      <c r="B264" s="194">
        <v>28820</v>
      </c>
      <c r="C264" s="195">
        <v>26021</v>
      </c>
      <c r="D264" s="195">
        <v>5180</v>
      </c>
      <c r="E264" s="195">
        <v>23280</v>
      </c>
      <c r="F264" s="196">
        <v>83301</v>
      </c>
    </row>
    <row r="265" spans="1:13" x14ac:dyDescent="0.3">
      <c r="A265" s="153"/>
      <c r="B265" s="138"/>
      <c r="C265" s="138"/>
      <c r="D265" s="138"/>
      <c r="E265" s="138"/>
      <c r="F265" s="199"/>
    </row>
    <row r="266" spans="1:13" x14ac:dyDescent="0.3">
      <c r="A266" s="186"/>
      <c r="B266" s="132"/>
      <c r="C266" s="201" t="s">
        <v>122</v>
      </c>
      <c r="D266" s="200" t="str">
        <f>+FPLD_tot!$D$19</f>
        <v>Decorrenti gennaio - settembre 2021</v>
      </c>
      <c r="E266" s="132"/>
      <c r="F266" s="95"/>
    </row>
    <row r="267" spans="1:13" x14ac:dyDescent="0.3">
      <c r="A267" s="187"/>
      <c r="B267" s="163"/>
      <c r="C267" s="247"/>
      <c r="D267" s="247"/>
      <c r="E267" s="247"/>
      <c r="F267" s="22"/>
    </row>
    <row r="268" spans="1:13" x14ac:dyDescent="0.3">
      <c r="A268" s="187" t="s">
        <v>99</v>
      </c>
      <c r="B268" s="163">
        <v>20947</v>
      </c>
      <c r="C268" s="247">
        <v>17421</v>
      </c>
      <c r="D268" s="247">
        <v>3249</v>
      </c>
      <c r="E268" s="247">
        <v>17767</v>
      </c>
      <c r="F268" s="22">
        <v>59384</v>
      </c>
    </row>
    <row r="269" spans="1:13" x14ac:dyDescent="0.3">
      <c r="A269" s="187" t="s">
        <v>26</v>
      </c>
      <c r="B269" s="163">
        <v>793</v>
      </c>
      <c r="C269" s="247">
        <v>1881</v>
      </c>
      <c r="D269" s="247">
        <v>574</v>
      </c>
      <c r="E269" s="247">
        <v>338</v>
      </c>
      <c r="F269" s="22">
        <v>3586</v>
      </c>
      <c r="H269" s="385" t="str">
        <f>+D19</f>
        <v>Decorrenti gennaio - settembre 2021</v>
      </c>
      <c r="I269" s="385"/>
      <c r="J269" s="385"/>
      <c r="K269" s="385"/>
      <c r="L269" s="385"/>
      <c r="M269" s="385"/>
    </row>
    <row r="270" spans="1:13" x14ac:dyDescent="0.3">
      <c r="A270" s="46"/>
      <c r="B270" s="163"/>
      <c r="C270" s="247"/>
      <c r="D270" s="247"/>
      <c r="E270" s="247"/>
      <c r="F270" s="22"/>
    </row>
    <row r="271" spans="1:13" x14ac:dyDescent="0.3">
      <c r="A271" s="193" t="s">
        <v>13</v>
      </c>
      <c r="B271" s="194">
        <v>21740</v>
      </c>
      <c r="C271" s="195">
        <v>19302</v>
      </c>
      <c r="D271" s="195">
        <v>3823</v>
      </c>
      <c r="E271" s="195">
        <v>18105</v>
      </c>
      <c r="F271" s="196">
        <v>62970</v>
      </c>
    </row>
    <row r="272" spans="1:13" x14ac:dyDescent="0.3">
      <c r="A272" s="153"/>
      <c r="B272" s="138"/>
      <c r="C272" s="138"/>
      <c r="D272" s="138"/>
      <c r="E272" s="138"/>
      <c r="F272" s="199"/>
    </row>
    <row r="273" spans="1:6" x14ac:dyDescent="0.3">
      <c r="A273" s="187"/>
      <c r="B273" s="379" t="str">
        <f>+B25</f>
        <v>Decorrenti gennaio - settembre 2022</v>
      </c>
      <c r="C273" s="379"/>
      <c r="D273" s="379"/>
      <c r="E273" s="379"/>
      <c r="F273" s="380"/>
    </row>
    <row r="274" spans="1:6" x14ac:dyDescent="0.3">
      <c r="A274" s="187"/>
      <c r="B274" s="188"/>
      <c r="C274" s="188"/>
      <c r="D274" s="188"/>
      <c r="E274" s="188"/>
      <c r="F274" s="189"/>
    </row>
    <row r="275" spans="1:6" x14ac:dyDescent="0.3">
      <c r="A275" s="187" t="s">
        <v>99</v>
      </c>
      <c r="B275" s="188">
        <v>19609</v>
      </c>
      <c r="C275" s="188">
        <v>15069</v>
      </c>
      <c r="D275" s="188">
        <v>2736</v>
      </c>
      <c r="E275" s="188">
        <v>15174</v>
      </c>
      <c r="F275" s="189">
        <v>52588</v>
      </c>
    </row>
    <row r="276" spans="1:6" x14ac:dyDescent="0.3">
      <c r="A276" s="187" t="s">
        <v>26</v>
      </c>
      <c r="B276" s="188">
        <v>781</v>
      </c>
      <c r="C276" s="188">
        <v>2425</v>
      </c>
      <c r="D276" s="188">
        <v>471</v>
      </c>
      <c r="E276" s="188">
        <v>307</v>
      </c>
      <c r="F276" s="189">
        <v>3984</v>
      </c>
    </row>
    <row r="277" spans="1:6" x14ac:dyDescent="0.3">
      <c r="A277" s="46"/>
      <c r="B277" s="188"/>
      <c r="C277" s="188"/>
      <c r="D277" s="188"/>
      <c r="E277" s="188"/>
      <c r="F277" s="233"/>
    </row>
    <row r="278" spans="1:6" ht="15" customHeight="1" x14ac:dyDescent="0.3">
      <c r="A278" s="239" t="s">
        <v>13</v>
      </c>
      <c r="B278" s="240">
        <v>20390</v>
      </c>
      <c r="C278" s="240">
        <v>17494</v>
      </c>
      <c r="D278" s="240">
        <v>3207</v>
      </c>
      <c r="E278" s="240">
        <v>15481</v>
      </c>
      <c r="F278" s="241">
        <v>56572</v>
      </c>
    </row>
    <row r="279" spans="1:6" ht="86.15" customHeight="1" x14ac:dyDescent="0.3">
      <c r="A279" s="386" t="s">
        <v>100</v>
      </c>
      <c r="B279" s="386"/>
      <c r="C279" s="386"/>
      <c r="D279" s="386"/>
      <c r="E279" s="386"/>
      <c r="F279" s="386"/>
    </row>
    <row r="280" spans="1:6" x14ac:dyDescent="0.3">
      <c r="B280" s="263"/>
      <c r="C280" s="263"/>
      <c r="D280" s="263"/>
      <c r="E280" s="263"/>
      <c r="F280" s="263"/>
    </row>
    <row r="281" spans="1:6" s="283" customFormat="1" ht="15" customHeight="1" x14ac:dyDescent="0.3">
      <c r="A281" s="2"/>
      <c r="B281" s="2"/>
      <c r="C281" s="2"/>
      <c r="D281" s="2"/>
      <c r="E281" s="2"/>
      <c r="F281" s="2"/>
    </row>
    <row r="291" spans="1:6" x14ac:dyDescent="0.3">
      <c r="A291" s="3"/>
      <c r="B291" s="264"/>
      <c r="C291" s="264"/>
      <c r="D291" s="264"/>
      <c r="E291" s="264"/>
      <c r="F291" s="264"/>
    </row>
    <row r="292" spans="1:6" x14ac:dyDescent="0.3">
      <c r="A292" s="3"/>
      <c r="B292" s="211"/>
      <c r="C292" s="211"/>
      <c r="D292" s="211"/>
      <c r="E292" s="211"/>
      <c r="F292" s="211"/>
    </row>
    <row r="294" spans="1:6" x14ac:dyDescent="0.3">
      <c r="A294" s="212"/>
      <c r="B294" s="212"/>
      <c r="C294" s="212"/>
      <c r="D294" s="212"/>
      <c r="E294" s="212"/>
      <c r="F294" s="212"/>
    </row>
    <row r="295" spans="1:6" x14ac:dyDescent="0.3">
      <c r="A295" s="3"/>
      <c r="B295" s="276"/>
      <c r="C295" s="277"/>
      <c r="D295" s="4"/>
      <c r="E295" s="4"/>
      <c r="F295" s="4"/>
    </row>
    <row r="296" spans="1:6" x14ac:dyDescent="0.3">
      <c r="A296" s="213"/>
      <c r="B296" s="213"/>
      <c r="C296" s="213"/>
      <c r="D296" s="213"/>
      <c r="E296" s="213"/>
      <c r="F296" s="213"/>
    </row>
    <row r="297" spans="1:6" x14ac:dyDescent="0.3">
      <c r="A297" s="284"/>
      <c r="B297" s="284"/>
      <c r="C297" s="284"/>
      <c r="D297" s="284"/>
      <c r="E297" s="284"/>
      <c r="F297" s="284"/>
    </row>
    <row r="298" spans="1:6" x14ac:dyDescent="0.3">
      <c r="B298" s="4"/>
      <c r="C298" s="243"/>
      <c r="D298" s="4"/>
      <c r="E298" s="4"/>
      <c r="F298" s="4"/>
    </row>
    <row r="327" spans="1:1" x14ac:dyDescent="0.3">
      <c r="A327" s="285"/>
    </row>
  </sheetData>
  <mergeCells count="82">
    <mergeCell ref="B25:F25"/>
    <mergeCell ref="B1:F1"/>
    <mergeCell ref="H1:M1"/>
    <mergeCell ref="B2:F2"/>
    <mergeCell ref="H2:M2"/>
    <mergeCell ref="A4:F4"/>
    <mergeCell ref="H4:M4"/>
    <mergeCell ref="A6:F6"/>
    <mergeCell ref="H6:M6"/>
    <mergeCell ref="H8:M8"/>
    <mergeCell ref="B13:F13"/>
    <mergeCell ref="H22:M22"/>
    <mergeCell ref="B62:F62"/>
    <mergeCell ref="B38:F38"/>
    <mergeCell ref="H38:M38"/>
    <mergeCell ref="B39:F39"/>
    <mergeCell ref="H39:M39"/>
    <mergeCell ref="B40:F40"/>
    <mergeCell ref="A41:F41"/>
    <mergeCell ref="H41:M41"/>
    <mergeCell ref="A43:F43"/>
    <mergeCell ref="H43:M43"/>
    <mergeCell ref="A44:F44"/>
    <mergeCell ref="A45:F45"/>
    <mergeCell ref="B50:F50"/>
    <mergeCell ref="B74:F74"/>
    <mergeCell ref="H74:M74"/>
    <mergeCell ref="B75:F75"/>
    <mergeCell ref="H75:M75"/>
    <mergeCell ref="A77:F77"/>
    <mergeCell ref="H77:M77"/>
    <mergeCell ref="A79:F79"/>
    <mergeCell ref="H79:M79"/>
    <mergeCell ref="B86:F86"/>
    <mergeCell ref="B102:F102"/>
    <mergeCell ref="B116:F116"/>
    <mergeCell ref="H116:M116"/>
    <mergeCell ref="B117:F117"/>
    <mergeCell ref="H117:M117"/>
    <mergeCell ref="A119:F119"/>
    <mergeCell ref="H119:M119"/>
    <mergeCell ref="A121:F121"/>
    <mergeCell ref="H121:M121"/>
    <mergeCell ref="H123:M123"/>
    <mergeCell ref="B128:F128"/>
    <mergeCell ref="H140:M140"/>
    <mergeCell ref="B146:F146"/>
    <mergeCell ref="B159:F159"/>
    <mergeCell ref="I159:M159"/>
    <mergeCell ref="B160:F160"/>
    <mergeCell ref="I160:M160"/>
    <mergeCell ref="A162:F162"/>
    <mergeCell ref="H162:M162"/>
    <mergeCell ref="A164:F164"/>
    <mergeCell ref="H164:M164"/>
    <mergeCell ref="B171:F171"/>
    <mergeCell ref="I171:M171"/>
    <mergeCell ref="B191:F191"/>
    <mergeCell ref="I191:M191"/>
    <mergeCell ref="B205:F205"/>
    <mergeCell ref="H205:M205"/>
    <mergeCell ref="B206:F206"/>
    <mergeCell ref="H206:M206"/>
    <mergeCell ref="A208:F208"/>
    <mergeCell ref="H208:M208"/>
    <mergeCell ref="A210:F210"/>
    <mergeCell ref="H210:M210"/>
    <mergeCell ref="B217:F217"/>
    <mergeCell ref="B237:F237"/>
    <mergeCell ref="B247:F247"/>
    <mergeCell ref="H247:M247"/>
    <mergeCell ref="B248:F248"/>
    <mergeCell ref="H248:M248"/>
    <mergeCell ref="H269:M269"/>
    <mergeCell ref="B273:F273"/>
    <mergeCell ref="A279:F279"/>
    <mergeCell ref="A250:F250"/>
    <mergeCell ref="H250:M250"/>
    <mergeCell ref="A252:F252"/>
    <mergeCell ref="H252:M252"/>
    <mergeCell ref="H254:M254"/>
    <mergeCell ref="B259:F25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6" manualBreakCount="6">
    <brk id="37" max="12" man="1"/>
    <brk id="73" max="12" man="1"/>
    <brk id="115" max="12" man="1"/>
    <brk id="158" max="12" man="1"/>
    <brk id="204" max="12" man="1"/>
    <brk id="246" max="12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A1:HF60"/>
  <sheetViews>
    <sheetView showGridLines="0" view="pageBreakPreview" zoomScale="75" zoomScaleNormal="50" zoomScaleSheetLayoutView="75" workbookViewId="0"/>
  </sheetViews>
  <sheetFormatPr defaultColWidth="12.453125" defaultRowHeight="13.5" x14ac:dyDescent="0.3"/>
  <cols>
    <col min="1" max="1" width="16" style="2" customWidth="1"/>
    <col min="2" max="11" width="13.08984375" style="2" customWidth="1"/>
    <col min="12" max="16384" width="12.453125" style="2"/>
  </cols>
  <sheetData>
    <row r="1" spans="1:11" x14ac:dyDescent="0.3">
      <c r="A1" s="3" t="s">
        <v>75</v>
      </c>
      <c r="B1" s="366" t="s">
        <v>78</v>
      </c>
      <c r="C1" s="366"/>
      <c r="D1" s="366"/>
      <c r="E1" s="366"/>
      <c r="F1" s="366"/>
      <c r="G1" s="366"/>
      <c r="H1" s="366"/>
      <c r="I1" s="366"/>
      <c r="J1" s="366"/>
      <c r="K1" s="366"/>
    </row>
    <row r="2" spans="1:11" x14ac:dyDescent="0.3">
      <c r="A2" s="136"/>
      <c r="B2" s="388"/>
      <c r="C2" s="371"/>
      <c r="D2" s="371"/>
      <c r="E2" s="371"/>
      <c r="F2" s="371"/>
      <c r="G2" s="371"/>
      <c r="H2" s="371"/>
      <c r="I2" s="371"/>
      <c r="J2" s="371"/>
      <c r="K2" s="371"/>
    </row>
    <row r="3" spans="1:11" x14ac:dyDescent="0.3">
      <c r="B3" s="366" t="s">
        <v>106</v>
      </c>
      <c r="C3" s="366"/>
      <c r="D3" s="366"/>
      <c r="E3" s="366"/>
      <c r="F3" s="366"/>
      <c r="G3" s="366"/>
      <c r="H3" s="366"/>
      <c r="I3" s="366"/>
      <c r="J3" s="366"/>
      <c r="K3" s="366"/>
    </row>
    <row r="4" spans="1:11" ht="10.5" customHeight="1" x14ac:dyDescent="0.3">
      <c r="A4" s="136"/>
      <c r="B4" s="3"/>
      <c r="C4" s="4"/>
      <c r="D4" s="4"/>
      <c r="E4" s="4"/>
      <c r="F4" s="4"/>
      <c r="G4" s="4"/>
      <c r="H4" s="4"/>
      <c r="I4" s="4"/>
      <c r="J4" s="4"/>
      <c r="K4" s="4"/>
    </row>
    <row r="5" spans="1:11" x14ac:dyDescent="0.3">
      <c r="A5" s="375" t="str">
        <f>+GEST_tot!$A$5</f>
        <v>Rilevazione al 02/10/2022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6" spans="1:11" ht="8.25" customHeight="1" x14ac:dyDescent="0.3">
      <c r="A6" s="137"/>
      <c r="B6" s="4"/>
      <c r="C6" s="6"/>
      <c r="D6" s="6"/>
      <c r="E6" s="6"/>
      <c r="F6" s="4"/>
      <c r="G6" s="4"/>
      <c r="H6" s="4"/>
      <c r="I6" s="4"/>
      <c r="J6" s="4"/>
      <c r="K6" s="4"/>
    </row>
    <row r="7" spans="1:11" x14ac:dyDescent="0.3">
      <c r="A7" s="372" t="s">
        <v>107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</row>
    <row r="8" spans="1:11" ht="6" customHeight="1" x14ac:dyDescent="0.3">
      <c r="A8" s="138"/>
      <c r="B8" s="6"/>
      <c r="C8" s="4"/>
      <c r="D8" s="4"/>
      <c r="E8" s="4"/>
      <c r="F8" s="4"/>
      <c r="G8" s="4"/>
      <c r="H8" s="4"/>
      <c r="I8" s="4"/>
      <c r="J8" s="4"/>
      <c r="K8" s="4"/>
    </row>
    <row r="9" spans="1:11" ht="6" customHeight="1" x14ac:dyDescent="0.3">
      <c r="A9" s="367" t="s">
        <v>47</v>
      </c>
      <c r="B9" s="139"/>
      <c r="C9" s="139"/>
      <c r="D9" s="140"/>
      <c r="E9" s="139"/>
      <c r="F9" s="140"/>
      <c r="G9" s="139"/>
      <c r="H9" s="140"/>
      <c r="I9" s="139"/>
      <c r="J9" s="140"/>
      <c r="K9" s="141"/>
    </row>
    <row r="10" spans="1:11" x14ac:dyDescent="0.3">
      <c r="A10" s="368"/>
      <c r="B10" s="293" t="s">
        <v>54</v>
      </c>
      <c r="C10" s="294"/>
      <c r="D10" s="373" t="s">
        <v>131</v>
      </c>
      <c r="E10" s="374"/>
      <c r="F10" s="373" t="s">
        <v>11</v>
      </c>
      <c r="G10" s="374"/>
      <c r="H10" s="373" t="s">
        <v>12</v>
      </c>
      <c r="I10" s="374"/>
      <c r="J10" s="373" t="s">
        <v>13</v>
      </c>
      <c r="K10" s="374"/>
    </row>
    <row r="11" spans="1:11" x14ac:dyDescent="0.3">
      <c r="A11" s="368"/>
      <c r="B11" s="142"/>
      <c r="C11" s="143"/>
      <c r="D11" s="142"/>
      <c r="E11" s="143"/>
      <c r="F11" s="144"/>
      <c r="G11" s="143"/>
      <c r="H11" s="144"/>
      <c r="I11" s="144"/>
      <c r="J11" s="145"/>
      <c r="K11" s="143"/>
    </row>
    <row r="12" spans="1:11" x14ac:dyDescent="0.3">
      <c r="A12" s="368"/>
      <c r="B12" s="89" t="s">
        <v>9</v>
      </c>
      <c r="C12" s="146" t="s">
        <v>14</v>
      </c>
      <c r="D12" s="146" t="s">
        <v>9</v>
      </c>
      <c r="E12" s="146" t="s">
        <v>14</v>
      </c>
      <c r="F12" s="146" t="s">
        <v>9</v>
      </c>
      <c r="G12" s="146" t="s">
        <v>14</v>
      </c>
      <c r="H12" s="146" t="s">
        <v>9</v>
      </c>
      <c r="I12" s="146" t="s">
        <v>14</v>
      </c>
      <c r="J12" s="146" t="s">
        <v>9</v>
      </c>
      <c r="K12" s="146" t="s">
        <v>14</v>
      </c>
    </row>
    <row r="13" spans="1:11" x14ac:dyDescent="0.3">
      <c r="A13" s="369"/>
      <c r="B13" s="143"/>
      <c r="C13" s="147" t="s">
        <v>10</v>
      </c>
      <c r="D13" s="148"/>
      <c r="E13" s="147" t="s">
        <v>10</v>
      </c>
      <c r="F13" s="148"/>
      <c r="G13" s="147" t="s">
        <v>10</v>
      </c>
      <c r="H13" s="148"/>
      <c r="I13" s="147" t="s">
        <v>10</v>
      </c>
      <c r="J13" s="148"/>
      <c r="K13" s="147" t="s">
        <v>10</v>
      </c>
    </row>
    <row r="14" spans="1:11" x14ac:dyDescent="0.3">
      <c r="A14" s="149"/>
      <c r="B14" s="132"/>
      <c r="C14" s="150"/>
      <c r="D14" s="132"/>
      <c r="E14" s="150"/>
      <c r="F14" s="132"/>
      <c r="G14" s="150"/>
      <c r="H14" s="132"/>
      <c r="I14" s="150"/>
      <c r="J14" s="132"/>
      <c r="K14" s="150"/>
    </row>
    <row r="15" spans="1:11" x14ac:dyDescent="0.3">
      <c r="A15" s="151" t="s">
        <v>182</v>
      </c>
      <c r="B15" s="152"/>
      <c r="C15" s="14"/>
      <c r="D15" s="152"/>
      <c r="E15" s="14"/>
      <c r="F15" s="152"/>
      <c r="G15" s="14"/>
      <c r="H15" s="152"/>
      <c r="I15" s="14"/>
      <c r="J15" s="152"/>
      <c r="K15" s="14"/>
    </row>
    <row r="16" spans="1:11" x14ac:dyDescent="0.3">
      <c r="A16" s="153"/>
      <c r="B16" s="152"/>
      <c r="C16" s="14"/>
      <c r="D16" s="152"/>
      <c r="E16" s="14"/>
      <c r="F16" s="152"/>
      <c r="G16" s="14"/>
      <c r="H16" s="152"/>
      <c r="I16" s="14"/>
      <c r="J16" s="152"/>
      <c r="K16" s="14"/>
    </row>
    <row r="17" spans="1:214" x14ac:dyDescent="0.3">
      <c r="A17" s="153" t="s">
        <v>15</v>
      </c>
      <c r="B17" s="154">
        <v>7367</v>
      </c>
      <c r="C17" s="16">
        <v>358.1554228315461</v>
      </c>
      <c r="D17" s="154">
        <v>0</v>
      </c>
      <c r="E17" s="16">
        <v>0</v>
      </c>
      <c r="F17" s="154">
        <v>106</v>
      </c>
      <c r="G17" s="16">
        <v>338.70754716981133</v>
      </c>
      <c r="H17" s="154">
        <v>2578</v>
      </c>
      <c r="I17" s="16">
        <v>108.56283941039565</v>
      </c>
      <c r="J17" s="154">
        <v>10051</v>
      </c>
      <c r="K17" s="16">
        <v>293.93184757735548</v>
      </c>
    </row>
    <row r="18" spans="1:214" x14ac:dyDescent="0.3">
      <c r="A18" s="153" t="s">
        <v>16</v>
      </c>
      <c r="B18" s="154">
        <v>7891</v>
      </c>
      <c r="C18" s="16">
        <v>363.45114687618809</v>
      </c>
      <c r="D18" s="154">
        <v>0</v>
      </c>
      <c r="E18" s="16">
        <v>0</v>
      </c>
      <c r="F18" s="154">
        <v>149</v>
      </c>
      <c r="G18" s="16">
        <v>273.60402684563758</v>
      </c>
      <c r="H18" s="154">
        <v>2558</v>
      </c>
      <c r="I18" s="16">
        <v>111.94644253322909</v>
      </c>
      <c r="J18" s="154">
        <v>10598</v>
      </c>
      <c r="K18" s="16">
        <v>301.48320437818455</v>
      </c>
    </row>
    <row r="19" spans="1:214" x14ac:dyDescent="0.3">
      <c r="A19" s="153" t="s">
        <v>17</v>
      </c>
      <c r="B19" s="154">
        <v>6898</v>
      </c>
      <c r="C19" s="16">
        <v>371.5234850681357</v>
      </c>
      <c r="D19" s="154">
        <v>0</v>
      </c>
      <c r="E19" s="16">
        <v>0</v>
      </c>
      <c r="F19" s="154">
        <v>111</v>
      </c>
      <c r="G19" s="16">
        <v>309.07207207207205</v>
      </c>
      <c r="H19" s="154">
        <v>1990</v>
      </c>
      <c r="I19" s="16">
        <v>109.3824120603015</v>
      </c>
      <c r="J19" s="154">
        <v>8999</v>
      </c>
      <c r="K19" s="16">
        <v>312.78442049116569</v>
      </c>
    </row>
    <row r="20" spans="1:214" x14ac:dyDescent="0.3">
      <c r="A20" s="153" t="s">
        <v>18</v>
      </c>
      <c r="B20" s="154">
        <v>8007</v>
      </c>
      <c r="C20" s="16">
        <v>360.45147995503936</v>
      </c>
      <c r="D20" s="154">
        <v>0</v>
      </c>
      <c r="E20" s="16">
        <v>0</v>
      </c>
      <c r="F20" s="154">
        <v>148</v>
      </c>
      <c r="G20" s="16">
        <v>321.99324324324323</v>
      </c>
      <c r="H20" s="154">
        <v>2129</v>
      </c>
      <c r="I20" s="16">
        <v>101.09112259276655</v>
      </c>
      <c r="J20" s="154">
        <v>10284</v>
      </c>
      <c r="K20" s="16">
        <v>306.20527032283161</v>
      </c>
    </row>
    <row r="21" spans="1:214" x14ac:dyDescent="0.3">
      <c r="A21" s="153"/>
      <c r="B21" s="154"/>
      <c r="C21" s="16"/>
      <c r="D21" s="154"/>
      <c r="E21" s="16"/>
      <c r="F21" s="154"/>
      <c r="G21" s="16"/>
      <c r="H21" s="154"/>
      <c r="I21" s="16"/>
      <c r="J21" s="154"/>
      <c r="K21" s="16"/>
    </row>
    <row r="22" spans="1:214" s="158" customFormat="1" x14ac:dyDescent="0.3">
      <c r="A22" s="155" t="s">
        <v>19</v>
      </c>
      <c r="B22" s="156">
        <v>30163</v>
      </c>
      <c r="C22" s="157">
        <v>363.2074727314922</v>
      </c>
      <c r="D22" s="156">
        <v>0</v>
      </c>
      <c r="E22" s="157">
        <v>0</v>
      </c>
      <c r="F22" s="156">
        <v>514</v>
      </c>
      <c r="G22" s="157">
        <v>308.62451361867704</v>
      </c>
      <c r="H22" s="156">
        <v>9255</v>
      </c>
      <c r="I22" s="157">
        <v>107.95559157212318</v>
      </c>
      <c r="J22" s="156">
        <v>39932</v>
      </c>
      <c r="K22" s="157">
        <v>303.34543724331365</v>
      </c>
    </row>
    <row r="23" spans="1:214" x14ac:dyDescent="0.3">
      <c r="A23" s="153"/>
      <c r="B23" s="154"/>
      <c r="C23" s="16"/>
      <c r="D23" s="154"/>
      <c r="E23" s="16"/>
      <c r="F23" s="154"/>
      <c r="G23" s="16"/>
      <c r="H23" s="154"/>
      <c r="I23" s="16"/>
      <c r="J23" s="154"/>
      <c r="K23" s="16"/>
    </row>
    <row r="24" spans="1:214" x14ac:dyDescent="0.3">
      <c r="A24" s="151" t="s">
        <v>237</v>
      </c>
      <c r="B24" s="154"/>
      <c r="C24" s="16"/>
      <c r="D24" s="154"/>
      <c r="E24" s="16"/>
      <c r="F24" s="154"/>
      <c r="G24" s="16"/>
      <c r="H24" s="154"/>
      <c r="I24" s="16"/>
      <c r="J24" s="154"/>
      <c r="K24" s="16"/>
    </row>
    <row r="25" spans="1:214" x14ac:dyDescent="0.3">
      <c r="A25" s="153"/>
      <c r="B25" s="154"/>
      <c r="C25" s="16"/>
      <c r="D25" s="154"/>
      <c r="E25" s="16"/>
      <c r="F25" s="154"/>
      <c r="G25" s="16"/>
      <c r="H25" s="154"/>
      <c r="I25" s="16"/>
      <c r="J25" s="154"/>
      <c r="K25" s="16"/>
    </row>
    <row r="26" spans="1:214" x14ac:dyDescent="0.3">
      <c r="A26" s="153" t="s">
        <v>15</v>
      </c>
      <c r="B26" s="154">
        <v>7433</v>
      </c>
      <c r="C26" s="16">
        <v>399.12794295708329</v>
      </c>
      <c r="D26" s="154">
        <v>0</v>
      </c>
      <c r="E26" s="16">
        <v>0</v>
      </c>
      <c r="F26" s="154">
        <v>119</v>
      </c>
      <c r="G26" s="16">
        <v>312.63025210084032</v>
      </c>
      <c r="H26" s="154">
        <v>2417</v>
      </c>
      <c r="I26" s="16">
        <v>106.89863467107985</v>
      </c>
      <c r="J26" s="154">
        <v>9969</v>
      </c>
      <c r="K26" s="16">
        <v>327.24395626441969</v>
      </c>
    </row>
    <row r="27" spans="1:214" x14ac:dyDescent="0.3">
      <c r="A27" s="153" t="s">
        <v>16</v>
      </c>
      <c r="B27" s="154">
        <v>8025</v>
      </c>
      <c r="C27" s="16">
        <v>358.15140186915886</v>
      </c>
      <c r="D27" s="154">
        <v>0</v>
      </c>
      <c r="E27" s="16">
        <v>0</v>
      </c>
      <c r="F27" s="154">
        <v>137</v>
      </c>
      <c r="G27" s="16">
        <v>320.73722627737226</v>
      </c>
      <c r="H27" s="154">
        <v>2077</v>
      </c>
      <c r="I27" s="16">
        <v>113.51805488685605</v>
      </c>
      <c r="J27" s="154">
        <v>10239</v>
      </c>
      <c r="K27" s="16">
        <v>308.02627209688444</v>
      </c>
    </row>
    <row r="28" spans="1:214" x14ac:dyDescent="0.3">
      <c r="A28" s="153" t="s">
        <v>17</v>
      </c>
      <c r="B28" s="154">
        <v>6506</v>
      </c>
      <c r="C28" s="16">
        <v>355.05671687672918</v>
      </c>
      <c r="D28" s="154">
        <v>0</v>
      </c>
      <c r="E28" s="16">
        <v>0</v>
      </c>
      <c r="F28" s="154">
        <v>69</v>
      </c>
      <c r="G28" s="16">
        <v>183.05797101449275</v>
      </c>
      <c r="H28" s="154">
        <v>1610</v>
      </c>
      <c r="I28" s="16">
        <v>111.7639751552795</v>
      </c>
      <c r="J28" s="154">
        <v>8185</v>
      </c>
      <c r="K28" s="16">
        <v>305.75076359193645</v>
      </c>
    </row>
    <row r="29" spans="1:214" x14ac:dyDescent="0.3">
      <c r="A29" s="153" t="s">
        <v>18</v>
      </c>
      <c r="B29" s="154">
        <v>0</v>
      </c>
      <c r="C29" s="16">
        <v>0</v>
      </c>
      <c r="D29" s="154">
        <v>0</v>
      </c>
      <c r="E29" s="16">
        <v>0</v>
      </c>
      <c r="F29" s="154">
        <v>0</v>
      </c>
      <c r="G29" s="16">
        <v>0</v>
      </c>
      <c r="H29" s="154">
        <v>0</v>
      </c>
      <c r="I29" s="16">
        <v>0</v>
      </c>
      <c r="J29" s="154">
        <v>0</v>
      </c>
      <c r="K29" s="16">
        <v>0</v>
      </c>
    </row>
    <row r="30" spans="1:214" x14ac:dyDescent="0.3">
      <c r="A30" s="153"/>
      <c r="B30" s="154"/>
      <c r="C30" s="16"/>
      <c r="D30" s="154"/>
      <c r="E30" s="16"/>
      <c r="F30" s="154"/>
      <c r="G30" s="16"/>
      <c r="H30" s="154"/>
      <c r="I30" s="16"/>
      <c r="J30" s="154"/>
      <c r="K30" s="16"/>
    </row>
    <row r="31" spans="1:214" s="160" customFormat="1" x14ac:dyDescent="0.3">
      <c r="A31" s="159" t="s">
        <v>19</v>
      </c>
      <c r="B31" s="156">
        <v>21964</v>
      </c>
      <c r="C31" s="157">
        <v>371.10189400837737</v>
      </c>
      <c r="D31" s="156">
        <v>0</v>
      </c>
      <c r="E31" s="157">
        <v>0</v>
      </c>
      <c r="F31" s="156">
        <v>325</v>
      </c>
      <c r="G31" s="157">
        <v>288.5353846153846</v>
      </c>
      <c r="H31" s="156">
        <v>6104</v>
      </c>
      <c r="I31" s="157">
        <v>110.43430537352556</v>
      </c>
      <c r="J31" s="156">
        <v>28393</v>
      </c>
      <c r="K31" s="157">
        <v>314.11777550804777</v>
      </c>
    </row>
    <row r="32" spans="1:214" s="30" customFormat="1" x14ac:dyDescent="0.3">
      <c r="A32" s="370" t="s">
        <v>96</v>
      </c>
      <c r="B32" s="370"/>
      <c r="C32" s="370"/>
      <c r="D32" s="370"/>
      <c r="E32" s="370"/>
      <c r="F32" s="370"/>
      <c r="G32" s="370"/>
      <c r="H32" s="370"/>
      <c r="I32" s="370"/>
      <c r="J32" s="370"/>
      <c r="K32" s="370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  <c r="HC32" s="138"/>
      <c r="HD32" s="138"/>
      <c r="HE32" s="138"/>
      <c r="HF32" s="138"/>
    </row>
    <row r="33" spans="1:11" x14ac:dyDescent="0.3">
      <c r="A33" s="161"/>
      <c r="B33" s="152"/>
      <c r="C33" s="152"/>
      <c r="D33" s="152"/>
      <c r="E33" s="152"/>
      <c r="F33" s="152"/>
      <c r="G33" s="152"/>
      <c r="H33" s="152"/>
      <c r="I33" s="152"/>
      <c r="J33" s="152"/>
      <c r="K33" s="152"/>
    </row>
    <row r="35" spans="1:11" x14ac:dyDescent="0.3">
      <c r="J35" s="67">
        <f>+J31-(J17+J18+J19)</f>
        <v>-1255</v>
      </c>
    </row>
    <row r="36" spans="1:11" x14ac:dyDescent="0.3">
      <c r="H36" s="138"/>
      <c r="J36" s="292">
        <f>+J35/(J18+J19+J20)</f>
        <v>-4.1999933067835747E-2</v>
      </c>
    </row>
    <row r="38" spans="1:11" x14ac:dyDescent="0.3">
      <c r="H38" s="138"/>
    </row>
    <row r="39" spans="1:11" x14ac:dyDescent="0.3">
      <c r="H39" s="138"/>
    </row>
    <row r="40" spans="1:11" x14ac:dyDescent="0.3">
      <c r="H40" s="138"/>
    </row>
    <row r="48" spans="1:11" x14ac:dyDescent="0.3">
      <c r="H48" s="138"/>
    </row>
    <row r="49" spans="8:8" x14ac:dyDescent="0.3">
      <c r="H49" s="138"/>
    </row>
    <row r="50" spans="8:8" x14ac:dyDescent="0.3">
      <c r="H50" s="138"/>
    </row>
    <row r="51" spans="8:8" x14ac:dyDescent="0.3">
      <c r="H51" s="138"/>
    </row>
    <row r="52" spans="8:8" x14ac:dyDescent="0.3">
      <c r="H52" s="138"/>
    </row>
    <row r="53" spans="8:8" x14ac:dyDescent="0.3">
      <c r="H53" s="138"/>
    </row>
    <row r="54" spans="8:8" x14ac:dyDescent="0.3">
      <c r="H54" s="138"/>
    </row>
    <row r="55" spans="8:8" x14ac:dyDescent="0.3">
      <c r="H55" s="138"/>
    </row>
    <row r="56" spans="8:8" x14ac:dyDescent="0.3">
      <c r="H56" s="138"/>
    </row>
    <row r="57" spans="8:8" x14ac:dyDescent="0.3">
      <c r="H57" s="138"/>
    </row>
    <row r="58" spans="8:8" x14ac:dyDescent="0.3">
      <c r="H58" s="138"/>
    </row>
    <row r="59" spans="8:8" x14ac:dyDescent="0.3">
      <c r="H59" s="138"/>
    </row>
    <row r="60" spans="8:8" x14ac:dyDescent="0.3">
      <c r="H60" s="138"/>
    </row>
  </sheetData>
  <mergeCells count="11">
    <mergeCell ref="J10:K10"/>
    <mergeCell ref="A32:K32"/>
    <mergeCell ref="B1:K1"/>
    <mergeCell ref="B2:K2"/>
    <mergeCell ref="B3:K3"/>
    <mergeCell ref="A5:K5"/>
    <mergeCell ref="A7:K7"/>
    <mergeCell ref="A9:A13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pageOrder="overThenDown" orientation="portrait" r:id="rId1"/>
  <headerFooter alignWithMargins="0">
    <oddFooter>&amp;CCoordinamento Generale Statistico Attuariale&amp;R&amp;P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/>
  <dimension ref="A1:N327"/>
  <sheetViews>
    <sheetView showGridLines="0" view="pageBreakPreview" zoomScale="75" zoomScaleNormal="50" zoomScaleSheetLayoutView="75" workbookViewId="0"/>
  </sheetViews>
  <sheetFormatPr defaultColWidth="20.453125" defaultRowHeight="13.5" x14ac:dyDescent="0.3"/>
  <cols>
    <col min="1" max="1" width="26.1796875" style="2" customWidth="1"/>
    <col min="2" max="6" width="21.54296875" style="2" customWidth="1"/>
    <col min="7" max="7" width="6.81640625" style="2" customWidth="1"/>
    <col min="8" max="8" width="26.26953125" style="2" customWidth="1"/>
    <col min="9" max="13" width="21.7265625" style="2" customWidth="1"/>
    <col min="14" max="16384" width="20.453125" style="2"/>
  </cols>
  <sheetData>
    <row r="1" spans="1:13" x14ac:dyDescent="0.3">
      <c r="A1" s="3" t="s">
        <v>90</v>
      </c>
      <c r="B1" s="366" t="s">
        <v>78</v>
      </c>
      <c r="C1" s="366"/>
      <c r="D1" s="366"/>
      <c r="E1" s="366"/>
      <c r="F1" s="366"/>
      <c r="H1" s="366" t="s">
        <v>78</v>
      </c>
      <c r="I1" s="366"/>
      <c r="J1" s="366"/>
      <c r="K1" s="366"/>
      <c r="L1" s="366"/>
      <c r="M1" s="366"/>
    </row>
    <row r="2" spans="1:13" ht="15.65" customHeight="1" x14ac:dyDescent="0.3">
      <c r="A2" s="3"/>
      <c r="B2" s="383"/>
      <c r="C2" s="383"/>
      <c r="D2" s="383"/>
      <c r="E2" s="383"/>
      <c r="F2" s="383"/>
      <c r="H2" s="383"/>
      <c r="I2" s="383"/>
      <c r="J2" s="383"/>
      <c r="K2" s="383"/>
      <c r="L2" s="383"/>
      <c r="M2" s="383"/>
    </row>
    <row r="4" spans="1:13" x14ac:dyDescent="0.3">
      <c r="A4" s="351" t="s">
        <v>4</v>
      </c>
      <c r="B4" s="351"/>
      <c r="C4" s="351"/>
      <c r="D4" s="351"/>
      <c r="E4" s="351"/>
      <c r="F4" s="351"/>
      <c r="H4" s="384" t="s">
        <v>112</v>
      </c>
      <c r="I4" s="384"/>
      <c r="J4" s="384"/>
      <c r="K4" s="384"/>
      <c r="L4" s="384"/>
      <c r="M4" s="384"/>
    </row>
    <row r="6" spans="1:13" ht="15.75" customHeight="1" x14ac:dyDescent="0.3">
      <c r="A6" s="339" t="str">
        <f>+GEST_tot!$A$5</f>
        <v>Rilevazione al 02/10/2022</v>
      </c>
      <c r="B6" s="339"/>
      <c r="C6" s="339"/>
      <c r="D6" s="339"/>
      <c r="E6" s="339"/>
      <c r="F6" s="339"/>
      <c r="H6" s="339" t="str">
        <f>+GEST_tot!$A$5</f>
        <v>Rilevazione al 02/10/2022</v>
      </c>
      <c r="I6" s="339"/>
      <c r="J6" s="339"/>
      <c r="K6" s="339"/>
      <c r="L6" s="339"/>
      <c r="M6" s="339"/>
    </row>
    <row r="8" spans="1:13" x14ac:dyDescent="0.3">
      <c r="H8" s="366" t="str">
        <f>+B25</f>
        <v>Decorrenti gennaio - settembre 2022</v>
      </c>
      <c r="I8" s="366"/>
      <c r="J8" s="366"/>
      <c r="K8" s="366"/>
      <c r="L8" s="366"/>
      <c r="M8" s="366"/>
    </row>
    <row r="9" spans="1:13" s="50" customFormat="1" ht="15" customHeight="1" x14ac:dyDescent="0.3">
      <c r="A9" s="169"/>
      <c r="B9" s="170"/>
      <c r="C9" s="171"/>
      <c r="D9" s="171"/>
      <c r="E9" s="171"/>
      <c r="F9" s="170"/>
    </row>
    <row r="10" spans="1:13" s="176" customFormat="1" x14ac:dyDescent="0.3">
      <c r="A10" s="172" t="s">
        <v>32</v>
      </c>
      <c r="B10" s="173" t="s">
        <v>30</v>
      </c>
      <c r="C10" s="174" t="s">
        <v>131</v>
      </c>
      <c r="D10" s="173" t="s">
        <v>11</v>
      </c>
      <c r="E10" s="173" t="s">
        <v>12</v>
      </c>
      <c r="F10" s="175" t="s">
        <v>13</v>
      </c>
    </row>
    <row r="11" spans="1:13" x14ac:dyDescent="0.3">
      <c r="A11" s="177"/>
      <c r="B11" s="178"/>
      <c r="C11" s="179"/>
      <c r="D11" s="179"/>
      <c r="E11" s="179"/>
      <c r="F11" s="180"/>
      <c r="I11" s="181"/>
      <c r="J11" s="181"/>
      <c r="K11" s="181"/>
      <c r="L11" s="181"/>
      <c r="M11" s="181"/>
    </row>
    <row r="12" spans="1:13" ht="15" customHeight="1" x14ac:dyDescent="0.3">
      <c r="A12" s="182"/>
      <c r="B12" s="132"/>
      <c r="C12" s="183"/>
      <c r="D12" s="132"/>
      <c r="E12" s="132"/>
      <c r="F12" s="184"/>
      <c r="J12" s="185"/>
      <c r="K12" s="185"/>
      <c r="L12" s="185"/>
    </row>
    <row r="13" spans="1:13" x14ac:dyDescent="0.3">
      <c r="A13" s="186"/>
      <c r="B13" s="377" t="str">
        <f>+FPLD_tot!B13</f>
        <v>Decorrenti ANNO 2021</v>
      </c>
      <c r="C13" s="377"/>
      <c r="D13" s="377"/>
      <c r="E13" s="377"/>
      <c r="F13" s="378"/>
    </row>
    <row r="14" spans="1:13" ht="15.75" customHeight="1" x14ac:dyDescent="0.3">
      <c r="A14" s="187" t="s">
        <v>28</v>
      </c>
      <c r="B14" s="188">
        <v>21170</v>
      </c>
      <c r="C14" s="188">
        <v>0</v>
      </c>
      <c r="D14" s="188">
        <v>327</v>
      </c>
      <c r="E14" s="188">
        <v>783</v>
      </c>
      <c r="F14" s="189">
        <v>22280</v>
      </c>
    </row>
    <row r="15" spans="1:13" ht="15" customHeight="1" x14ac:dyDescent="0.3">
      <c r="A15" s="187" t="s">
        <v>29</v>
      </c>
      <c r="B15" s="188">
        <v>8993</v>
      </c>
      <c r="C15" s="188">
        <v>0</v>
      </c>
      <c r="D15" s="188">
        <v>187</v>
      </c>
      <c r="E15" s="188">
        <v>8472</v>
      </c>
      <c r="F15" s="189">
        <v>17652</v>
      </c>
    </row>
    <row r="16" spans="1:13" s="50" customFormat="1" x14ac:dyDescent="0.3">
      <c r="A16" s="190"/>
      <c r="B16" s="191"/>
      <c r="C16" s="191"/>
      <c r="D16" s="191"/>
      <c r="E16" s="191"/>
      <c r="F16" s="192"/>
    </row>
    <row r="17" spans="1:13" x14ac:dyDescent="0.3">
      <c r="A17" s="193" t="s">
        <v>13</v>
      </c>
      <c r="B17" s="194">
        <v>30163</v>
      </c>
      <c r="C17" s="195">
        <v>0</v>
      </c>
      <c r="D17" s="195">
        <v>514</v>
      </c>
      <c r="E17" s="195">
        <v>9255</v>
      </c>
      <c r="F17" s="196">
        <v>39932</v>
      </c>
      <c r="H17" s="197"/>
    </row>
    <row r="18" spans="1:13" x14ac:dyDescent="0.3">
      <c r="A18" s="153"/>
      <c r="B18" s="138"/>
      <c r="C18" s="138"/>
      <c r="D18" s="198"/>
      <c r="E18" s="138"/>
      <c r="F18" s="199"/>
    </row>
    <row r="19" spans="1:13" x14ac:dyDescent="0.3">
      <c r="A19" s="186"/>
      <c r="B19" s="200"/>
      <c r="C19" s="201" t="s">
        <v>122</v>
      </c>
      <c r="D19" s="200" t="str">
        <f>+FPLD_tot!$D$19</f>
        <v>Decorrenti gennaio - settembre 2021</v>
      </c>
      <c r="E19" s="200"/>
      <c r="F19" s="202"/>
      <c r="H19" s="168"/>
    </row>
    <row r="20" spans="1:13" x14ac:dyDescent="0.3">
      <c r="A20" s="187" t="s">
        <v>28</v>
      </c>
      <c r="B20" s="188">
        <v>15529</v>
      </c>
      <c r="C20" s="188">
        <v>0</v>
      </c>
      <c r="D20" s="188">
        <v>235</v>
      </c>
      <c r="E20" s="188">
        <v>607</v>
      </c>
      <c r="F20" s="189">
        <v>16371</v>
      </c>
    </row>
    <row r="21" spans="1:13" x14ac:dyDescent="0.3">
      <c r="A21" s="187" t="s">
        <v>29</v>
      </c>
      <c r="B21" s="188">
        <v>6627</v>
      </c>
      <c r="C21" s="188">
        <v>0</v>
      </c>
      <c r="D21" s="188">
        <v>131</v>
      </c>
      <c r="E21" s="188">
        <v>6519</v>
      </c>
      <c r="F21" s="189">
        <v>13277</v>
      </c>
    </row>
    <row r="22" spans="1:13" ht="15" customHeight="1" x14ac:dyDescent="0.3">
      <c r="A22" s="190"/>
      <c r="B22" s="191"/>
      <c r="C22" s="191"/>
      <c r="D22" s="191"/>
      <c r="E22" s="191"/>
      <c r="F22" s="192"/>
      <c r="H22" s="366" t="str">
        <f>+D19</f>
        <v>Decorrenti gennaio - settembre 2021</v>
      </c>
      <c r="I22" s="366"/>
      <c r="J22" s="366"/>
      <c r="K22" s="366"/>
      <c r="L22" s="366"/>
      <c r="M22" s="366"/>
    </row>
    <row r="23" spans="1:13" x14ac:dyDescent="0.3">
      <c r="A23" s="193" t="s">
        <v>13</v>
      </c>
      <c r="B23" s="194">
        <v>22156</v>
      </c>
      <c r="C23" s="195">
        <v>0</v>
      </c>
      <c r="D23" s="195">
        <v>366</v>
      </c>
      <c r="E23" s="195">
        <v>7126</v>
      </c>
      <c r="F23" s="196">
        <v>29648</v>
      </c>
    </row>
    <row r="24" spans="1:13" x14ac:dyDescent="0.3">
      <c r="A24" s="203"/>
      <c r="B24" s="204"/>
      <c r="C24" s="204"/>
      <c r="D24" s="204"/>
      <c r="E24" s="204"/>
      <c r="F24" s="205"/>
      <c r="I24" s="197"/>
      <c r="J24" s="197"/>
      <c r="K24" s="197"/>
      <c r="L24" s="197"/>
      <c r="M24" s="197"/>
    </row>
    <row r="25" spans="1:13" x14ac:dyDescent="0.3">
      <c r="A25" s="186"/>
      <c r="B25" s="377" t="str">
        <f>+FPLD_tot!$B$25</f>
        <v>Decorrenti gennaio - settembre 2022</v>
      </c>
      <c r="C25" s="377"/>
      <c r="D25" s="377"/>
      <c r="E25" s="377"/>
      <c r="F25" s="378"/>
      <c r="I25" s="206"/>
      <c r="J25" s="185"/>
      <c r="K25" s="185"/>
      <c r="L25" s="185"/>
    </row>
    <row r="26" spans="1:13" x14ac:dyDescent="0.3">
      <c r="A26" s="187" t="s">
        <v>28</v>
      </c>
      <c r="B26" s="188">
        <v>15047</v>
      </c>
      <c r="C26" s="188">
        <v>0</v>
      </c>
      <c r="D26" s="188">
        <v>211</v>
      </c>
      <c r="E26" s="188">
        <v>525</v>
      </c>
      <c r="F26" s="189">
        <v>15783</v>
      </c>
      <c r="I26" s="206"/>
      <c r="J26" s="185"/>
      <c r="K26" s="185"/>
      <c r="L26" s="185"/>
    </row>
    <row r="27" spans="1:13" x14ac:dyDescent="0.3">
      <c r="A27" s="187" t="s">
        <v>29</v>
      </c>
      <c r="B27" s="188">
        <v>6917</v>
      </c>
      <c r="C27" s="188">
        <v>0</v>
      </c>
      <c r="D27" s="188">
        <v>114</v>
      </c>
      <c r="E27" s="188">
        <v>5579</v>
      </c>
      <c r="F27" s="189">
        <v>12610</v>
      </c>
      <c r="I27" s="206"/>
      <c r="J27" s="185"/>
      <c r="K27" s="185"/>
      <c r="L27" s="185"/>
    </row>
    <row r="28" spans="1:13" x14ac:dyDescent="0.3">
      <c r="A28" s="190"/>
      <c r="B28" s="191"/>
      <c r="C28" s="191"/>
      <c r="D28" s="191"/>
      <c r="E28" s="191"/>
      <c r="F28" s="192"/>
      <c r="I28" s="206"/>
      <c r="J28" s="185"/>
      <c r="K28" s="185"/>
      <c r="L28" s="185"/>
    </row>
    <row r="29" spans="1:13" x14ac:dyDescent="0.3">
      <c r="A29" s="207" t="s">
        <v>13</v>
      </c>
      <c r="B29" s="208">
        <v>21964</v>
      </c>
      <c r="C29" s="209">
        <v>0</v>
      </c>
      <c r="D29" s="209">
        <v>325</v>
      </c>
      <c r="E29" s="209">
        <v>6104</v>
      </c>
      <c r="F29" s="210">
        <v>28393</v>
      </c>
      <c r="I29" s="206"/>
      <c r="J29" s="185"/>
      <c r="K29" s="185"/>
      <c r="L29" s="185"/>
    </row>
    <row r="30" spans="1:13" ht="15" customHeight="1" x14ac:dyDescent="0.3">
      <c r="I30" s="206"/>
      <c r="J30" s="185"/>
      <c r="K30" s="185"/>
      <c r="L30" s="185"/>
    </row>
    <row r="31" spans="1:13" x14ac:dyDescent="0.3">
      <c r="A31" s="3"/>
      <c r="B31" s="211"/>
      <c r="C31" s="211"/>
      <c r="D31" s="211"/>
      <c r="E31" s="211"/>
      <c r="F31" s="211"/>
      <c r="I31" s="206"/>
      <c r="J31" s="185"/>
      <c r="K31" s="185"/>
      <c r="L31" s="185"/>
    </row>
    <row r="32" spans="1:13" x14ac:dyDescent="0.3">
      <c r="J32" s="185"/>
      <c r="K32" s="185"/>
      <c r="L32" s="185"/>
      <c r="M32" s="168"/>
    </row>
    <row r="33" spans="1:13" x14ac:dyDescent="0.3">
      <c r="A33" s="212"/>
      <c r="B33" s="212"/>
      <c r="C33" s="212"/>
      <c r="D33" s="212"/>
      <c r="E33" s="212"/>
      <c r="F33" s="212"/>
      <c r="J33" s="185"/>
      <c r="K33" s="185"/>
      <c r="L33" s="185"/>
      <c r="M33" s="168"/>
    </row>
    <row r="35" spans="1:13" x14ac:dyDescent="0.3">
      <c r="A35" s="213"/>
      <c r="B35" s="213"/>
      <c r="C35" s="213"/>
      <c r="D35" s="213"/>
      <c r="E35" s="213"/>
      <c r="F35" s="213"/>
      <c r="H35" s="197"/>
    </row>
    <row r="36" spans="1:13" x14ac:dyDescent="0.3">
      <c r="H36" s="197"/>
    </row>
    <row r="37" spans="1:13" x14ac:dyDescent="0.3">
      <c r="A37" s="3"/>
      <c r="B37" s="214"/>
      <c r="C37" s="214"/>
      <c r="D37" s="214"/>
      <c r="E37" s="214"/>
      <c r="F37" s="4"/>
      <c r="H37" s="197"/>
      <c r="J37" s="197"/>
      <c r="K37" s="197"/>
      <c r="L37" s="197"/>
      <c r="M37" s="197"/>
    </row>
    <row r="38" spans="1:13" x14ac:dyDescent="0.3">
      <c r="A38" s="3" t="s">
        <v>76</v>
      </c>
      <c r="B38" s="366" t="s">
        <v>78</v>
      </c>
      <c r="C38" s="366"/>
      <c r="D38" s="366"/>
      <c r="E38" s="366"/>
      <c r="F38" s="366"/>
      <c r="H38" s="366" t="s">
        <v>78</v>
      </c>
      <c r="I38" s="366"/>
      <c r="J38" s="366"/>
      <c r="K38" s="366"/>
      <c r="L38" s="366"/>
      <c r="M38" s="366"/>
    </row>
    <row r="39" spans="1:13" ht="15.65" customHeight="1" x14ac:dyDescent="0.3">
      <c r="A39" s="3"/>
      <c r="B39" s="383"/>
      <c r="C39" s="383"/>
      <c r="D39" s="383"/>
      <c r="E39" s="383"/>
      <c r="F39" s="383"/>
      <c r="H39" s="383"/>
      <c r="I39" s="383"/>
      <c r="J39" s="383"/>
      <c r="K39" s="383"/>
      <c r="L39" s="383"/>
      <c r="M39" s="383"/>
    </row>
    <row r="40" spans="1:13" x14ac:dyDescent="0.3">
      <c r="A40" s="3"/>
      <c r="B40" s="383"/>
      <c r="C40" s="383"/>
      <c r="D40" s="383"/>
      <c r="E40" s="383"/>
      <c r="F40" s="383"/>
    </row>
    <row r="41" spans="1:13" ht="15" customHeight="1" x14ac:dyDescent="0.3">
      <c r="A41" s="351" t="s">
        <v>79</v>
      </c>
      <c r="B41" s="351"/>
      <c r="C41" s="351"/>
      <c r="D41" s="351"/>
      <c r="E41" s="351"/>
      <c r="F41" s="351"/>
      <c r="H41" s="382" t="s">
        <v>81</v>
      </c>
      <c r="I41" s="382"/>
      <c r="J41" s="382"/>
      <c r="K41" s="382"/>
      <c r="L41" s="382"/>
      <c r="M41" s="382"/>
    </row>
    <row r="43" spans="1:13" ht="15.75" customHeight="1" x14ac:dyDescent="0.3">
      <c r="A43" s="339" t="str">
        <f>+GEST_tot!$A$5</f>
        <v>Rilevazione al 02/10/2022</v>
      </c>
      <c r="B43" s="339"/>
      <c r="C43" s="339"/>
      <c r="D43" s="339"/>
      <c r="E43" s="339"/>
      <c r="F43" s="339"/>
      <c r="H43" s="339" t="str">
        <f>+GEST_tot!$A$5</f>
        <v>Rilevazione al 02/10/2022</v>
      </c>
      <c r="I43" s="339"/>
      <c r="J43" s="339"/>
      <c r="K43" s="339"/>
      <c r="L43" s="339"/>
      <c r="M43" s="339"/>
    </row>
    <row r="44" spans="1:13" x14ac:dyDescent="0.3">
      <c r="A44" s="381" t="s">
        <v>80</v>
      </c>
      <c r="B44" s="381"/>
      <c r="C44" s="381"/>
      <c r="D44" s="381"/>
      <c r="E44" s="381"/>
      <c r="F44" s="381"/>
    </row>
    <row r="45" spans="1:13" s="50" customFormat="1" x14ac:dyDescent="0.3">
      <c r="A45" s="381"/>
      <c r="B45" s="381"/>
      <c r="C45" s="381"/>
      <c r="D45" s="381"/>
      <c r="E45" s="381"/>
      <c r="F45" s="381"/>
    </row>
    <row r="46" spans="1:13" x14ac:dyDescent="0.3">
      <c r="A46" s="169"/>
      <c r="B46" s="170"/>
      <c r="C46" s="171"/>
      <c r="D46" s="171"/>
      <c r="E46" s="171"/>
      <c r="F46" s="170"/>
    </row>
    <row r="47" spans="1:13" x14ac:dyDescent="0.3">
      <c r="A47" s="172" t="s">
        <v>32</v>
      </c>
      <c r="B47" s="173" t="s">
        <v>30</v>
      </c>
      <c r="C47" s="174" t="s">
        <v>131</v>
      </c>
      <c r="D47" s="173" t="s">
        <v>11</v>
      </c>
      <c r="E47" s="173" t="s">
        <v>12</v>
      </c>
      <c r="F47" s="175" t="s">
        <v>13</v>
      </c>
    </row>
    <row r="48" spans="1:13" x14ac:dyDescent="0.3">
      <c r="A48" s="177"/>
      <c r="B48" s="178"/>
      <c r="C48" s="179"/>
      <c r="D48" s="179"/>
      <c r="E48" s="179"/>
      <c r="F48" s="180"/>
    </row>
    <row r="49" spans="1:6" x14ac:dyDescent="0.3">
      <c r="A49" s="182"/>
      <c r="B49" s="132"/>
      <c r="C49" s="183"/>
      <c r="D49" s="132"/>
      <c r="E49" s="132"/>
      <c r="F49" s="184"/>
    </row>
    <row r="50" spans="1:6" x14ac:dyDescent="0.3">
      <c r="A50" s="186"/>
      <c r="B50" s="377" t="str">
        <f>+FPLD_tot!B13</f>
        <v>Decorrenti ANNO 2021</v>
      </c>
      <c r="C50" s="377"/>
      <c r="D50" s="377"/>
      <c r="E50" s="377"/>
      <c r="F50" s="378"/>
    </row>
    <row r="51" spans="1:6" x14ac:dyDescent="0.3">
      <c r="A51" s="187" t="s">
        <v>28</v>
      </c>
      <c r="B51" s="215">
        <v>68.42</v>
      </c>
      <c r="C51" s="215">
        <v>0</v>
      </c>
      <c r="D51" s="215">
        <v>55.9</v>
      </c>
      <c r="E51" s="215">
        <v>70.959999999999994</v>
      </c>
      <c r="F51" s="216">
        <v>68.33</v>
      </c>
    </row>
    <row r="52" spans="1:6" s="50" customFormat="1" x14ac:dyDescent="0.3">
      <c r="A52" s="187" t="s">
        <v>29</v>
      </c>
      <c r="B52" s="215">
        <v>68.2</v>
      </c>
      <c r="C52" s="215">
        <v>0</v>
      </c>
      <c r="D52" s="215">
        <v>54.39</v>
      </c>
      <c r="E52" s="215">
        <v>72.459999999999994</v>
      </c>
      <c r="F52" s="216">
        <v>70.099999999999994</v>
      </c>
    </row>
    <row r="53" spans="1:6" x14ac:dyDescent="0.3">
      <c r="A53" s="190"/>
      <c r="B53" s="217"/>
      <c r="C53" s="217"/>
      <c r="D53" s="217"/>
      <c r="E53" s="217"/>
      <c r="F53" s="218"/>
    </row>
    <row r="54" spans="1:6" s="176" customFormat="1" x14ac:dyDescent="0.3">
      <c r="A54" s="193" t="s">
        <v>13</v>
      </c>
      <c r="B54" s="219">
        <v>68.36</v>
      </c>
      <c r="C54" s="220">
        <v>0</v>
      </c>
      <c r="D54" s="220">
        <v>55.35</v>
      </c>
      <c r="E54" s="220">
        <v>72.33</v>
      </c>
      <c r="F54" s="221">
        <v>69.11</v>
      </c>
    </row>
    <row r="55" spans="1:6" x14ac:dyDescent="0.3">
      <c r="A55" s="153"/>
      <c r="B55" s="222"/>
      <c r="C55" s="222"/>
      <c r="D55" s="222"/>
      <c r="E55" s="222"/>
      <c r="F55" s="223"/>
    </row>
    <row r="56" spans="1:6" ht="15.75" customHeight="1" x14ac:dyDescent="0.3">
      <c r="A56" s="186"/>
      <c r="B56" s="224"/>
      <c r="C56" s="201" t="s">
        <v>122</v>
      </c>
      <c r="D56" s="200" t="str">
        <f>+FPLD_tot!$D$19</f>
        <v>Decorrenti gennaio - settembre 2021</v>
      </c>
      <c r="E56" s="132"/>
      <c r="F56" s="95"/>
    </row>
    <row r="57" spans="1:6" ht="15" customHeight="1" x14ac:dyDescent="0.3">
      <c r="A57" s="187" t="s">
        <v>28</v>
      </c>
      <c r="B57" s="215">
        <v>68.42</v>
      </c>
      <c r="C57" s="215">
        <v>0</v>
      </c>
      <c r="D57" s="215">
        <v>55.62</v>
      </c>
      <c r="E57" s="215">
        <v>71.3</v>
      </c>
      <c r="F57" s="216">
        <v>68.34</v>
      </c>
    </row>
    <row r="58" spans="1:6" x14ac:dyDescent="0.3">
      <c r="A58" s="187" t="s">
        <v>29</v>
      </c>
      <c r="B58" s="215">
        <v>68.209999999999994</v>
      </c>
      <c r="C58" s="215">
        <v>0</v>
      </c>
      <c r="D58" s="215">
        <v>54.78</v>
      </c>
      <c r="E58" s="215">
        <v>72.25</v>
      </c>
      <c r="F58" s="216">
        <v>70.06</v>
      </c>
    </row>
    <row r="59" spans="1:6" x14ac:dyDescent="0.3">
      <c r="A59" s="190"/>
      <c r="B59" s="217"/>
      <c r="C59" s="217"/>
      <c r="D59" s="217"/>
      <c r="E59" s="217"/>
      <c r="F59" s="218"/>
    </row>
    <row r="60" spans="1:6" x14ac:dyDescent="0.3">
      <c r="A60" s="193" t="s">
        <v>13</v>
      </c>
      <c r="B60" s="219">
        <v>68.36</v>
      </c>
      <c r="C60" s="220">
        <v>0</v>
      </c>
      <c r="D60" s="220">
        <v>55.32</v>
      </c>
      <c r="E60" s="220">
        <v>72.17</v>
      </c>
      <c r="F60" s="221">
        <v>69.11</v>
      </c>
    </row>
    <row r="61" spans="1:6" x14ac:dyDescent="0.3">
      <c r="A61" s="203"/>
      <c r="B61" s="225"/>
      <c r="C61" s="225"/>
      <c r="D61" s="225"/>
      <c r="E61" s="225"/>
      <c r="F61" s="226"/>
    </row>
    <row r="62" spans="1:6" x14ac:dyDescent="0.3">
      <c r="A62" s="186"/>
      <c r="B62" s="379" t="str">
        <f>+B25</f>
        <v>Decorrenti gennaio - settembre 2022</v>
      </c>
      <c r="C62" s="379"/>
      <c r="D62" s="379"/>
      <c r="E62" s="379"/>
      <c r="F62" s="380"/>
    </row>
    <row r="63" spans="1:6" x14ac:dyDescent="0.3">
      <c r="A63" s="187" t="s">
        <v>28</v>
      </c>
      <c r="B63" s="215">
        <v>68.430000000000007</v>
      </c>
      <c r="C63" s="215">
        <v>0</v>
      </c>
      <c r="D63" s="215">
        <v>57.1</v>
      </c>
      <c r="E63" s="215">
        <v>72.62</v>
      </c>
      <c r="F63" s="216">
        <v>68.42</v>
      </c>
    </row>
    <row r="64" spans="1:6" x14ac:dyDescent="0.3">
      <c r="A64" s="187" t="s">
        <v>29</v>
      </c>
      <c r="B64" s="215">
        <v>68.19</v>
      </c>
      <c r="C64" s="215">
        <v>0</v>
      </c>
      <c r="D64" s="215">
        <v>53.87</v>
      </c>
      <c r="E64" s="215">
        <v>73.75</v>
      </c>
      <c r="F64" s="216">
        <v>70.52</v>
      </c>
    </row>
    <row r="65" spans="1:13" x14ac:dyDescent="0.3">
      <c r="A65" s="190"/>
      <c r="B65" s="217"/>
      <c r="C65" s="217"/>
      <c r="D65" s="217"/>
      <c r="E65" s="217"/>
      <c r="F65" s="218"/>
    </row>
    <row r="66" spans="1:13" x14ac:dyDescent="0.3">
      <c r="A66" s="207" t="s">
        <v>13</v>
      </c>
      <c r="B66" s="227">
        <v>68.36</v>
      </c>
      <c r="C66" s="228">
        <v>0</v>
      </c>
      <c r="D66" s="228">
        <v>55.96</v>
      </c>
      <c r="E66" s="228">
        <v>73.650000000000006</v>
      </c>
      <c r="F66" s="229">
        <v>69.349999999999994</v>
      </c>
    </row>
    <row r="67" spans="1:13" ht="15" customHeight="1" x14ac:dyDescent="0.3"/>
    <row r="74" spans="1:13" x14ac:dyDescent="0.3">
      <c r="A74" s="3" t="s">
        <v>77</v>
      </c>
      <c r="B74" s="366" t="s">
        <v>78</v>
      </c>
      <c r="C74" s="366"/>
      <c r="D74" s="366"/>
      <c r="E74" s="366"/>
      <c r="F74" s="366"/>
      <c r="H74" s="366" t="s">
        <v>78</v>
      </c>
      <c r="I74" s="366"/>
      <c r="J74" s="366"/>
      <c r="K74" s="366"/>
      <c r="L74" s="366"/>
      <c r="M74" s="366"/>
    </row>
    <row r="75" spans="1:13" ht="15.65" customHeight="1" x14ac:dyDescent="0.3">
      <c r="A75" s="3"/>
      <c r="B75" s="383"/>
      <c r="C75" s="383"/>
      <c r="D75" s="383"/>
      <c r="E75" s="383"/>
      <c r="F75" s="383"/>
      <c r="H75" s="383"/>
      <c r="I75" s="383"/>
      <c r="J75" s="383"/>
      <c r="K75" s="383"/>
      <c r="L75" s="383"/>
      <c r="M75" s="383"/>
    </row>
    <row r="77" spans="1:13" ht="15" customHeight="1" x14ac:dyDescent="0.3">
      <c r="A77" s="351" t="s">
        <v>5</v>
      </c>
      <c r="B77" s="351"/>
      <c r="C77" s="351"/>
      <c r="D77" s="351"/>
      <c r="E77" s="351"/>
      <c r="F77" s="351"/>
      <c r="H77" s="384" t="s">
        <v>83</v>
      </c>
      <c r="I77" s="384"/>
      <c r="J77" s="384"/>
      <c r="K77" s="384"/>
      <c r="L77" s="384"/>
      <c r="M77" s="384"/>
    </row>
    <row r="78" spans="1:13" x14ac:dyDescent="0.3">
      <c r="A78" s="3"/>
      <c r="B78" s="212"/>
      <c r="C78" s="212"/>
      <c r="D78" s="212"/>
      <c r="E78" s="212"/>
      <c r="F78" s="212"/>
    </row>
    <row r="79" spans="1:13" ht="15.75" customHeight="1" x14ac:dyDescent="0.3">
      <c r="A79" s="339" t="str">
        <f>+GEST_tot!$A$5</f>
        <v>Rilevazione al 02/10/2022</v>
      </c>
      <c r="B79" s="339"/>
      <c r="C79" s="339"/>
      <c r="D79" s="339"/>
      <c r="E79" s="339"/>
      <c r="F79" s="339"/>
      <c r="H79" s="339" t="str">
        <f>+GEST_tot!$A$5</f>
        <v>Rilevazione al 02/10/2022</v>
      </c>
      <c r="I79" s="339"/>
      <c r="J79" s="339"/>
      <c r="K79" s="339"/>
      <c r="L79" s="339"/>
      <c r="M79" s="339"/>
    </row>
    <row r="80" spans="1:13" s="197" customFormat="1" x14ac:dyDescent="0.3">
      <c r="A80" s="2"/>
      <c r="B80" s="2"/>
      <c r="C80" s="2"/>
      <c r="D80" s="2"/>
      <c r="E80" s="2"/>
      <c r="F80" s="2"/>
      <c r="I80" s="2"/>
    </row>
    <row r="81" spans="1:13" s="197" customFormat="1" x14ac:dyDescent="0.3">
      <c r="A81" s="2"/>
      <c r="B81" s="2"/>
      <c r="C81" s="2"/>
      <c r="D81" s="2"/>
      <c r="E81" s="2"/>
      <c r="F81" s="2"/>
      <c r="I81" s="2"/>
    </row>
    <row r="82" spans="1:13" x14ac:dyDescent="0.3">
      <c r="A82" s="169"/>
      <c r="B82" s="170"/>
      <c r="C82" s="171"/>
      <c r="D82" s="171"/>
      <c r="E82" s="171"/>
      <c r="F82" s="170"/>
    </row>
    <row r="83" spans="1:13" s="168" customFormat="1" x14ac:dyDescent="0.3">
      <c r="A83" s="172" t="s">
        <v>33</v>
      </c>
      <c r="B83" s="173" t="s">
        <v>30</v>
      </c>
      <c r="C83" s="174" t="s">
        <v>131</v>
      </c>
      <c r="D83" s="173" t="s">
        <v>11</v>
      </c>
      <c r="E83" s="173" t="s">
        <v>12</v>
      </c>
      <c r="F83" s="175" t="s">
        <v>13</v>
      </c>
      <c r="I83" s="2"/>
      <c r="J83" s="176"/>
      <c r="K83" s="176"/>
      <c r="L83" s="176"/>
      <c r="M83" s="176"/>
    </row>
    <row r="84" spans="1:13" x14ac:dyDescent="0.3">
      <c r="A84" s="230" t="s">
        <v>22</v>
      </c>
      <c r="B84" s="178"/>
      <c r="C84" s="179"/>
      <c r="D84" s="179"/>
      <c r="E84" s="179"/>
      <c r="F84" s="180"/>
      <c r="I84" s="197"/>
    </row>
    <row r="85" spans="1:13" x14ac:dyDescent="0.3">
      <c r="A85" s="182"/>
      <c r="B85" s="132"/>
      <c r="C85" s="183"/>
      <c r="D85" s="132"/>
      <c r="E85" s="132"/>
      <c r="F85" s="184"/>
    </row>
    <row r="86" spans="1:13" s="197" customFormat="1" x14ac:dyDescent="0.3">
      <c r="A86" s="186"/>
      <c r="B86" s="377" t="str">
        <f>+FPLD_tot!B13</f>
        <v>Decorrenti ANNO 2021</v>
      </c>
      <c r="C86" s="377"/>
      <c r="D86" s="377"/>
      <c r="E86" s="377"/>
      <c r="F86" s="378"/>
    </row>
    <row r="87" spans="1:13" s="197" customFormat="1" x14ac:dyDescent="0.3">
      <c r="A87" s="231" t="s">
        <v>34</v>
      </c>
      <c r="B87" s="188">
        <v>10717</v>
      </c>
      <c r="C87" s="188">
        <v>0</v>
      </c>
      <c r="D87" s="188">
        <v>102</v>
      </c>
      <c r="E87" s="188">
        <v>3491</v>
      </c>
      <c r="F87" s="232">
        <v>14310</v>
      </c>
    </row>
    <row r="88" spans="1:13" x14ac:dyDescent="0.3">
      <c r="A88" s="231" t="s">
        <v>35</v>
      </c>
      <c r="B88" s="188">
        <v>8971</v>
      </c>
      <c r="C88" s="188">
        <v>0</v>
      </c>
      <c r="D88" s="188">
        <v>165</v>
      </c>
      <c r="E88" s="188">
        <v>2744</v>
      </c>
      <c r="F88" s="189">
        <v>11880</v>
      </c>
    </row>
    <row r="89" spans="1:13" x14ac:dyDescent="0.3">
      <c r="A89" s="231" t="s">
        <v>36</v>
      </c>
      <c r="B89" s="188">
        <v>6659</v>
      </c>
      <c r="C89" s="188">
        <v>0</v>
      </c>
      <c r="D89" s="188">
        <v>175</v>
      </c>
      <c r="E89" s="188">
        <v>2096</v>
      </c>
      <c r="F89" s="189">
        <v>8930</v>
      </c>
    </row>
    <row r="90" spans="1:13" x14ac:dyDescent="0.3">
      <c r="A90" s="231" t="s">
        <v>37</v>
      </c>
      <c r="B90" s="188">
        <v>3816</v>
      </c>
      <c r="C90" s="188">
        <v>0</v>
      </c>
      <c r="D90" s="188">
        <v>72</v>
      </c>
      <c r="E90" s="188">
        <v>924</v>
      </c>
      <c r="F90" s="189">
        <v>4812</v>
      </c>
    </row>
    <row r="91" spans="1:13" x14ac:dyDescent="0.3">
      <c r="A91" s="46"/>
      <c r="B91" s="188"/>
      <c r="C91" s="188"/>
      <c r="D91" s="188"/>
      <c r="E91" s="188"/>
      <c r="F91" s="233"/>
    </row>
    <row r="92" spans="1:13" s="197" customFormat="1" ht="15.75" customHeight="1" x14ac:dyDescent="0.3">
      <c r="A92" s="113" t="s">
        <v>13</v>
      </c>
      <c r="B92" s="234">
        <v>30163</v>
      </c>
      <c r="C92" s="234">
        <v>0</v>
      </c>
      <c r="D92" s="234">
        <v>514</v>
      </c>
      <c r="E92" s="234">
        <v>9255</v>
      </c>
      <c r="F92" s="235">
        <v>39932</v>
      </c>
    </row>
    <row r="93" spans="1:13" s="197" customFormat="1" ht="15.75" customHeight="1" x14ac:dyDescent="0.3">
      <c r="A93" s="236"/>
      <c r="B93" s="237"/>
      <c r="C93" s="237"/>
      <c r="D93" s="237"/>
      <c r="E93" s="237"/>
      <c r="F93" s="238"/>
    </row>
    <row r="94" spans="1:13" x14ac:dyDescent="0.3">
      <c r="A94" s="186"/>
      <c r="B94" s="224"/>
      <c r="C94" s="201" t="s">
        <v>122</v>
      </c>
      <c r="D94" s="200" t="str">
        <f>+FPLD_tot!$D$19</f>
        <v>Decorrenti gennaio - settembre 2021</v>
      </c>
      <c r="E94" s="132"/>
      <c r="F94" s="95"/>
    </row>
    <row r="95" spans="1:13" x14ac:dyDescent="0.3">
      <c r="A95" s="231" t="s">
        <v>34</v>
      </c>
      <c r="B95" s="188">
        <v>7895</v>
      </c>
      <c r="C95" s="188">
        <v>0</v>
      </c>
      <c r="D95" s="188">
        <v>80</v>
      </c>
      <c r="E95" s="188">
        <v>2698</v>
      </c>
      <c r="F95" s="232">
        <v>10673</v>
      </c>
    </row>
    <row r="96" spans="1:13" x14ac:dyDescent="0.3">
      <c r="A96" s="231" t="s">
        <v>35</v>
      </c>
      <c r="B96" s="188">
        <v>6660</v>
      </c>
      <c r="C96" s="188">
        <v>0</v>
      </c>
      <c r="D96" s="188">
        <v>117</v>
      </c>
      <c r="E96" s="188">
        <v>2093</v>
      </c>
      <c r="F96" s="189">
        <v>8870</v>
      </c>
    </row>
    <row r="97" spans="1:6" x14ac:dyDescent="0.3">
      <c r="A97" s="231" t="s">
        <v>36</v>
      </c>
      <c r="B97" s="188">
        <v>4873</v>
      </c>
      <c r="C97" s="188">
        <v>0</v>
      </c>
      <c r="D97" s="188">
        <v>118</v>
      </c>
      <c r="E97" s="188">
        <v>1633</v>
      </c>
      <c r="F97" s="189">
        <v>6624</v>
      </c>
    </row>
    <row r="98" spans="1:6" x14ac:dyDescent="0.3">
      <c r="A98" s="231" t="s">
        <v>37</v>
      </c>
      <c r="B98" s="188">
        <v>2728</v>
      </c>
      <c r="C98" s="188">
        <v>0</v>
      </c>
      <c r="D98" s="188">
        <v>51</v>
      </c>
      <c r="E98" s="188">
        <v>702</v>
      </c>
      <c r="F98" s="189">
        <v>3481</v>
      </c>
    </row>
    <row r="99" spans="1:6" x14ac:dyDescent="0.3">
      <c r="A99" s="46"/>
      <c r="B99" s="188"/>
      <c r="C99" s="188"/>
      <c r="D99" s="188"/>
      <c r="E99" s="188"/>
      <c r="F99" s="233"/>
    </row>
    <row r="100" spans="1:6" x14ac:dyDescent="0.3">
      <c r="A100" s="113" t="s">
        <v>13</v>
      </c>
      <c r="B100" s="234">
        <v>22156</v>
      </c>
      <c r="C100" s="234">
        <v>0</v>
      </c>
      <c r="D100" s="234">
        <v>366</v>
      </c>
      <c r="E100" s="234">
        <v>7126</v>
      </c>
      <c r="F100" s="235">
        <v>29648</v>
      </c>
    </row>
    <row r="101" spans="1:6" x14ac:dyDescent="0.3">
      <c r="A101" s="236"/>
      <c r="B101" s="237"/>
      <c r="C101" s="237"/>
      <c r="D101" s="237"/>
      <c r="E101" s="237"/>
      <c r="F101" s="238"/>
    </row>
    <row r="102" spans="1:6" x14ac:dyDescent="0.3">
      <c r="A102" s="186"/>
      <c r="B102" s="379" t="str">
        <f>+B25</f>
        <v>Decorrenti gennaio - settembre 2022</v>
      </c>
      <c r="C102" s="379"/>
      <c r="D102" s="379"/>
      <c r="E102" s="379"/>
      <c r="F102" s="380"/>
    </row>
    <row r="103" spans="1:6" ht="15" customHeight="1" x14ac:dyDescent="0.3">
      <c r="A103" s="231" t="s">
        <v>34</v>
      </c>
      <c r="B103" s="188">
        <v>7888</v>
      </c>
      <c r="C103" s="188">
        <v>0</v>
      </c>
      <c r="D103" s="188">
        <v>52</v>
      </c>
      <c r="E103" s="188">
        <v>2310</v>
      </c>
      <c r="F103" s="232">
        <v>10250</v>
      </c>
    </row>
    <row r="104" spans="1:6" x14ac:dyDescent="0.3">
      <c r="A104" s="231" t="s">
        <v>35</v>
      </c>
      <c r="B104" s="188">
        <v>6406</v>
      </c>
      <c r="C104" s="188">
        <v>0</v>
      </c>
      <c r="D104" s="188">
        <v>107</v>
      </c>
      <c r="E104" s="188">
        <v>1785</v>
      </c>
      <c r="F104" s="189">
        <v>8298</v>
      </c>
    </row>
    <row r="105" spans="1:6" x14ac:dyDescent="0.3">
      <c r="A105" s="231" t="s">
        <v>36</v>
      </c>
      <c r="B105" s="188">
        <v>5021</v>
      </c>
      <c r="C105" s="188">
        <v>0</v>
      </c>
      <c r="D105" s="188">
        <v>125</v>
      </c>
      <c r="E105" s="188">
        <v>1409</v>
      </c>
      <c r="F105" s="189">
        <v>6555</v>
      </c>
    </row>
    <row r="106" spans="1:6" x14ac:dyDescent="0.3">
      <c r="A106" s="231" t="s">
        <v>37</v>
      </c>
      <c r="B106" s="188">
        <v>2649</v>
      </c>
      <c r="C106" s="188">
        <v>0</v>
      </c>
      <c r="D106" s="188">
        <v>41</v>
      </c>
      <c r="E106" s="188">
        <v>600</v>
      </c>
      <c r="F106" s="189">
        <v>3290</v>
      </c>
    </row>
    <row r="107" spans="1:6" x14ac:dyDescent="0.3">
      <c r="A107" s="46"/>
      <c r="B107" s="188"/>
      <c r="C107" s="188"/>
      <c r="D107" s="188"/>
      <c r="E107" s="188"/>
      <c r="F107" s="233"/>
    </row>
    <row r="108" spans="1:6" x14ac:dyDescent="0.3">
      <c r="A108" s="239" t="s">
        <v>13</v>
      </c>
      <c r="B108" s="240">
        <v>21964</v>
      </c>
      <c r="C108" s="240">
        <v>0</v>
      </c>
      <c r="D108" s="240">
        <v>325</v>
      </c>
      <c r="E108" s="240">
        <v>6104</v>
      </c>
      <c r="F108" s="241">
        <v>28393</v>
      </c>
    </row>
    <row r="109" spans="1:6" x14ac:dyDescent="0.3">
      <c r="A109" s="2" t="s">
        <v>41</v>
      </c>
      <c r="B109" s="242"/>
      <c r="C109" s="242"/>
      <c r="D109" s="242"/>
      <c r="E109" s="242"/>
      <c r="F109" s="242"/>
    </row>
    <row r="110" spans="1:6" x14ac:dyDescent="0.3">
      <c r="A110" s="2" t="s">
        <v>44</v>
      </c>
    </row>
    <row r="111" spans="1:6" x14ac:dyDescent="0.3">
      <c r="A111" s="2" t="s">
        <v>43</v>
      </c>
    </row>
    <row r="112" spans="1:6" x14ac:dyDescent="0.3">
      <c r="A112" s="2" t="s">
        <v>42</v>
      </c>
    </row>
    <row r="114" spans="1:13" x14ac:dyDescent="0.3">
      <c r="A114" s="212"/>
      <c r="B114" s="212"/>
      <c r="C114" s="212"/>
      <c r="D114" s="212"/>
      <c r="E114" s="212"/>
      <c r="F114" s="212"/>
    </row>
    <row r="115" spans="1:13" s="50" customFormat="1" x14ac:dyDescent="0.3">
      <c r="A115" s="3"/>
      <c r="B115" s="212"/>
      <c r="C115" s="212"/>
      <c r="D115" s="212"/>
      <c r="E115" s="212"/>
      <c r="F115" s="212"/>
    </row>
    <row r="116" spans="1:13" x14ac:dyDescent="0.3">
      <c r="A116" s="3" t="s">
        <v>223</v>
      </c>
      <c r="B116" s="366" t="s">
        <v>78</v>
      </c>
      <c r="C116" s="366"/>
      <c r="D116" s="366"/>
      <c r="E116" s="366"/>
      <c r="F116" s="366"/>
      <c r="H116" s="366" t="s">
        <v>78</v>
      </c>
      <c r="I116" s="366"/>
      <c r="J116" s="366"/>
      <c r="K116" s="366"/>
      <c r="L116" s="366"/>
      <c r="M116" s="366"/>
    </row>
    <row r="117" spans="1:13" ht="15.65" customHeight="1" x14ac:dyDescent="0.3">
      <c r="A117" s="3"/>
      <c r="B117" s="383"/>
      <c r="C117" s="383"/>
      <c r="D117" s="383"/>
      <c r="E117" s="383"/>
      <c r="F117" s="383"/>
      <c r="H117" s="383"/>
      <c r="I117" s="383"/>
      <c r="J117" s="383"/>
      <c r="K117" s="383"/>
      <c r="L117" s="383"/>
      <c r="M117" s="383"/>
    </row>
    <row r="119" spans="1:13" ht="15" customHeight="1" x14ac:dyDescent="0.3">
      <c r="A119" s="351" t="s">
        <v>40</v>
      </c>
      <c r="B119" s="351"/>
      <c r="C119" s="351"/>
      <c r="D119" s="351"/>
      <c r="E119" s="351"/>
      <c r="F119" s="351"/>
      <c r="H119" s="387" t="s">
        <v>82</v>
      </c>
      <c r="I119" s="387"/>
      <c r="J119" s="387"/>
      <c r="K119" s="387"/>
      <c r="L119" s="387"/>
      <c r="M119" s="387"/>
    </row>
    <row r="120" spans="1:13" x14ac:dyDescent="0.3">
      <c r="A120" s="3"/>
      <c r="B120" s="212"/>
      <c r="C120" s="212"/>
      <c r="D120" s="212"/>
      <c r="E120" s="212"/>
      <c r="F120" s="212"/>
    </row>
    <row r="121" spans="1:13" x14ac:dyDescent="0.3">
      <c r="A121" s="339" t="str">
        <f>+GEST_tot!$A$5</f>
        <v>Rilevazione al 02/10/2022</v>
      </c>
      <c r="B121" s="339"/>
      <c r="C121" s="339"/>
      <c r="D121" s="339"/>
      <c r="E121" s="339"/>
      <c r="F121" s="339"/>
      <c r="H121" s="339" t="str">
        <f>+GEST_tot!$A$5</f>
        <v>Rilevazione al 02/10/2022</v>
      </c>
      <c r="I121" s="339"/>
      <c r="J121" s="339"/>
      <c r="K121" s="339"/>
      <c r="L121" s="339"/>
      <c r="M121" s="339"/>
    </row>
    <row r="122" spans="1:13" x14ac:dyDescent="0.3">
      <c r="A122" s="3"/>
      <c r="B122" s="214"/>
      <c r="C122" s="243"/>
      <c r="D122" s="244"/>
      <c r="E122" s="245"/>
      <c r="F122" s="4"/>
    </row>
    <row r="123" spans="1:13" x14ac:dyDescent="0.3">
      <c r="B123" s="4"/>
      <c r="C123" s="243"/>
      <c r="D123" s="4"/>
      <c r="E123" s="4"/>
      <c r="F123" s="4"/>
      <c r="H123" s="385" t="str">
        <f>+B25</f>
        <v>Decorrenti gennaio - settembre 2022</v>
      </c>
      <c r="I123" s="385"/>
      <c r="J123" s="385"/>
      <c r="K123" s="385"/>
      <c r="L123" s="385"/>
      <c r="M123" s="385"/>
    </row>
    <row r="124" spans="1:13" x14ac:dyDescent="0.3">
      <c r="A124" s="169"/>
      <c r="B124" s="170"/>
      <c r="C124" s="171"/>
      <c r="D124" s="171"/>
      <c r="E124" s="171"/>
      <c r="F124" s="170"/>
    </row>
    <row r="125" spans="1:13" x14ac:dyDescent="0.3">
      <c r="A125" s="172" t="s">
        <v>20</v>
      </c>
      <c r="B125" s="173" t="s">
        <v>30</v>
      </c>
      <c r="C125" s="174" t="s">
        <v>131</v>
      </c>
      <c r="D125" s="173" t="s">
        <v>11</v>
      </c>
      <c r="E125" s="173" t="s">
        <v>12</v>
      </c>
      <c r="F125" s="175" t="s">
        <v>13</v>
      </c>
    </row>
    <row r="126" spans="1:13" x14ac:dyDescent="0.3">
      <c r="A126" s="246" t="s">
        <v>22</v>
      </c>
      <c r="B126" s="178"/>
      <c r="C126" s="179"/>
      <c r="D126" s="179"/>
      <c r="E126" s="179"/>
      <c r="F126" s="180"/>
    </row>
    <row r="127" spans="1:13" x14ac:dyDescent="0.3">
      <c r="A127" s="182"/>
      <c r="B127" s="132"/>
      <c r="C127" s="138"/>
      <c r="D127" s="132"/>
      <c r="E127" s="132"/>
      <c r="F127" s="184"/>
    </row>
    <row r="128" spans="1:13" x14ac:dyDescent="0.3">
      <c r="A128" s="153"/>
      <c r="B128" s="377" t="str">
        <f>+FPLD_tot!B13</f>
        <v>Decorrenti ANNO 2021</v>
      </c>
      <c r="C128" s="377"/>
      <c r="D128" s="377"/>
      <c r="E128" s="377"/>
      <c r="F128" s="378"/>
    </row>
    <row r="129" spans="1:13" x14ac:dyDescent="0.3">
      <c r="A129" s="187" t="s">
        <v>39</v>
      </c>
      <c r="B129" s="247">
        <v>0</v>
      </c>
      <c r="C129" s="247">
        <v>0</v>
      </c>
      <c r="D129" s="247">
        <v>220</v>
      </c>
      <c r="E129" s="247">
        <v>545</v>
      </c>
      <c r="F129" s="232">
        <v>765</v>
      </c>
    </row>
    <row r="130" spans="1:13" x14ac:dyDescent="0.3">
      <c r="A130" s="187" t="s">
        <v>25</v>
      </c>
      <c r="B130" s="247">
        <v>2</v>
      </c>
      <c r="C130" s="247">
        <v>0</v>
      </c>
      <c r="D130" s="247">
        <v>133</v>
      </c>
      <c r="E130" s="247">
        <v>373</v>
      </c>
      <c r="F130" s="232">
        <v>508</v>
      </c>
    </row>
    <row r="131" spans="1:13" x14ac:dyDescent="0.3">
      <c r="A131" s="187" t="s">
        <v>23</v>
      </c>
      <c r="B131" s="247">
        <v>1879</v>
      </c>
      <c r="C131" s="247">
        <v>0</v>
      </c>
      <c r="D131" s="247">
        <v>133</v>
      </c>
      <c r="E131" s="247">
        <v>665</v>
      </c>
      <c r="F131" s="232">
        <v>2677</v>
      </c>
    </row>
    <row r="132" spans="1:13" x14ac:dyDescent="0.3">
      <c r="A132" s="187" t="s">
        <v>101</v>
      </c>
      <c r="B132" s="247">
        <v>19961</v>
      </c>
      <c r="C132" s="247">
        <v>0</v>
      </c>
      <c r="D132" s="247">
        <v>26</v>
      </c>
      <c r="E132" s="247">
        <v>712</v>
      </c>
      <c r="F132" s="232">
        <v>20699</v>
      </c>
    </row>
    <row r="133" spans="1:13" x14ac:dyDescent="0.3">
      <c r="A133" s="187" t="s">
        <v>102</v>
      </c>
      <c r="B133" s="247">
        <v>8321</v>
      </c>
      <c r="C133" s="247">
        <v>0</v>
      </c>
      <c r="D133" s="247">
        <v>2</v>
      </c>
      <c r="E133" s="247">
        <v>6960</v>
      </c>
      <c r="F133" s="22">
        <v>15283</v>
      </c>
    </row>
    <row r="134" spans="1:13" s="50" customFormat="1" x14ac:dyDescent="0.3">
      <c r="A134" s="113" t="s">
        <v>13</v>
      </c>
      <c r="B134" s="234">
        <v>30163</v>
      </c>
      <c r="C134" s="234">
        <v>0</v>
      </c>
      <c r="D134" s="234">
        <v>514</v>
      </c>
      <c r="E134" s="234">
        <v>9255</v>
      </c>
      <c r="F134" s="235">
        <v>39932</v>
      </c>
    </row>
    <row r="135" spans="1:13" s="168" customFormat="1" x14ac:dyDescent="0.25">
      <c r="A135" s="248" t="s">
        <v>85</v>
      </c>
      <c r="B135" s="249">
        <v>68.36</v>
      </c>
      <c r="C135" s="250">
        <v>0</v>
      </c>
      <c r="D135" s="250">
        <v>55.35</v>
      </c>
      <c r="E135" s="250">
        <v>72.33</v>
      </c>
      <c r="F135" s="250">
        <v>69.11</v>
      </c>
      <c r="M135" s="251"/>
    </row>
    <row r="136" spans="1:13" s="255" customFormat="1" x14ac:dyDescent="0.3">
      <c r="A136" s="252"/>
      <c r="B136" s="253"/>
      <c r="C136" s="253"/>
      <c r="D136" s="253"/>
      <c r="E136" s="253"/>
      <c r="F136" s="254"/>
    </row>
    <row r="137" spans="1:13" s="256" customFormat="1" x14ac:dyDescent="0.3">
      <c r="A137" s="153"/>
      <c r="B137" s="200"/>
      <c r="C137" s="201" t="s">
        <v>122</v>
      </c>
      <c r="D137" s="200" t="str">
        <f>+FPLD_tot!$D$19</f>
        <v>Decorrenti gennaio - settembre 2021</v>
      </c>
      <c r="E137" s="200"/>
      <c r="F137" s="202"/>
    </row>
    <row r="138" spans="1:13" s="256" customFormat="1" x14ac:dyDescent="0.3">
      <c r="A138" s="187" t="s">
        <v>39</v>
      </c>
      <c r="B138" s="247">
        <v>0</v>
      </c>
      <c r="C138" s="247">
        <v>0</v>
      </c>
      <c r="D138" s="247">
        <v>154</v>
      </c>
      <c r="E138" s="247">
        <v>418</v>
      </c>
      <c r="F138" s="232">
        <v>572</v>
      </c>
    </row>
    <row r="139" spans="1:13" s="256" customFormat="1" x14ac:dyDescent="0.3">
      <c r="A139" s="187" t="s">
        <v>25</v>
      </c>
      <c r="B139" s="247">
        <v>0</v>
      </c>
      <c r="C139" s="247">
        <v>0</v>
      </c>
      <c r="D139" s="247">
        <v>102</v>
      </c>
      <c r="E139" s="247">
        <v>287</v>
      </c>
      <c r="F139" s="232">
        <v>389</v>
      </c>
    </row>
    <row r="140" spans="1:13" s="256" customFormat="1" x14ac:dyDescent="0.3">
      <c r="A140" s="187" t="s">
        <v>23</v>
      </c>
      <c r="B140" s="247">
        <v>1375</v>
      </c>
      <c r="C140" s="247">
        <v>0</v>
      </c>
      <c r="D140" s="247">
        <v>96</v>
      </c>
      <c r="E140" s="247">
        <v>524</v>
      </c>
      <c r="F140" s="232">
        <v>1995</v>
      </c>
      <c r="H140" s="385" t="str">
        <f>+D19</f>
        <v>Decorrenti gennaio - settembre 2021</v>
      </c>
      <c r="I140" s="385"/>
      <c r="J140" s="385"/>
      <c r="K140" s="385"/>
      <c r="L140" s="385"/>
      <c r="M140" s="385"/>
    </row>
    <row r="141" spans="1:13" s="256" customFormat="1" x14ac:dyDescent="0.3">
      <c r="A141" s="187" t="s">
        <v>101</v>
      </c>
      <c r="B141" s="247">
        <v>14687</v>
      </c>
      <c r="C141" s="247">
        <v>0</v>
      </c>
      <c r="D141" s="247">
        <v>13</v>
      </c>
      <c r="E141" s="247">
        <v>565</v>
      </c>
      <c r="F141" s="232">
        <v>15265</v>
      </c>
    </row>
    <row r="142" spans="1:13" s="158" customFormat="1" x14ac:dyDescent="0.3">
      <c r="A142" s="187" t="s">
        <v>102</v>
      </c>
      <c r="B142" s="247">
        <v>6094</v>
      </c>
      <c r="C142" s="247">
        <v>0</v>
      </c>
      <c r="D142" s="247">
        <v>1</v>
      </c>
      <c r="E142" s="247">
        <v>5332</v>
      </c>
      <c r="F142" s="22">
        <v>11427</v>
      </c>
    </row>
    <row r="143" spans="1:13" s="168" customFormat="1" x14ac:dyDescent="0.3">
      <c r="A143" s="113" t="s">
        <v>13</v>
      </c>
      <c r="B143" s="234">
        <v>22156</v>
      </c>
      <c r="C143" s="234">
        <v>0</v>
      </c>
      <c r="D143" s="234">
        <v>366</v>
      </c>
      <c r="E143" s="234">
        <v>7126</v>
      </c>
      <c r="F143" s="235">
        <v>29648</v>
      </c>
    </row>
    <row r="144" spans="1:13" x14ac:dyDescent="0.3">
      <c r="A144" s="248" t="s">
        <v>85</v>
      </c>
      <c r="B144" s="249">
        <v>68.36</v>
      </c>
      <c r="C144" s="250">
        <v>0</v>
      </c>
      <c r="D144" s="250">
        <v>55.32</v>
      </c>
      <c r="E144" s="250">
        <v>72.17</v>
      </c>
      <c r="F144" s="250">
        <v>69.11</v>
      </c>
      <c r="I144" s="257"/>
    </row>
    <row r="145" spans="1:14" x14ac:dyDescent="0.3">
      <c r="A145" s="153"/>
      <c r="B145" s="138"/>
      <c r="C145" s="138"/>
      <c r="D145" s="138"/>
      <c r="E145" s="138"/>
      <c r="F145" s="199"/>
      <c r="M145" s="63"/>
    </row>
    <row r="146" spans="1:14" x14ac:dyDescent="0.3">
      <c r="A146" s="153"/>
      <c r="B146" s="379" t="str">
        <f>+B25</f>
        <v>Decorrenti gennaio - settembre 2022</v>
      </c>
      <c r="C146" s="379"/>
      <c r="D146" s="379"/>
      <c r="E146" s="379"/>
      <c r="F146" s="380"/>
    </row>
    <row r="147" spans="1:14" x14ac:dyDescent="0.3">
      <c r="A147" s="187" t="s">
        <v>39</v>
      </c>
      <c r="B147" s="188">
        <v>0</v>
      </c>
      <c r="C147" s="188">
        <v>0</v>
      </c>
      <c r="D147" s="188">
        <v>127</v>
      </c>
      <c r="E147" s="188">
        <v>279</v>
      </c>
      <c r="F147" s="189">
        <v>406</v>
      </c>
    </row>
    <row r="148" spans="1:14" x14ac:dyDescent="0.3">
      <c r="A148" s="187" t="s">
        <v>25</v>
      </c>
      <c r="B148" s="188">
        <v>5</v>
      </c>
      <c r="C148" s="188">
        <v>0</v>
      </c>
      <c r="D148" s="188">
        <v>80</v>
      </c>
      <c r="E148" s="188">
        <v>200</v>
      </c>
      <c r="F148" s="189">
        <v>285</v>
      </c>
    </row>
    <row r="149" spans="1:14" x14ac:dyDescent="0.3">
      <c r="A149" s="187" t="s">
        <v>23</v>
      </c>
      <c r="B149" s="188">
        <v>1444</v>
      </c>
      <c r="C149" s="188">
        <v>0</v>
      </c>
      <c r="D149" s="188">
        <v>98</v>
      </c>
      <c r="E149" s="188">
        <v>346</v>
      </c>
      <c r="F149" s="189">
        <v>1888</v>
      </c>
    </row>
    <row r="150" spans="1:14" s="158" customFormat="1" x14ac:dyDescent="0.3">
      <c r="A150" s="187" t="s">
        <v>101</v>
      </c>
      <c r="B150" s="188">
        <v>14451</v>
      </c>
      <c r="C150" s="188">
        <v>0</v>
      </c>
      <c r="D150" s="188">
        <v>20</v>
      </c>
      <c r="E150" s="188">
        <v>432</v>
      </c>
      <c r="F150" s="189">
        <v>14903</v>
      </c>
    </row>
    <row r="151" spans="1:14" s="168" customFormat="1" x14ac:dyDescent="0.3">
      <c r="A151" s="187" t="s">
        <v>102</v>
      </c>
      <c r="B151" s="188">
        <v>6064</v>
      </c>
      <c r="C151" s="188">
        <v>0</v>
      </c>
      <c r="D151" s="188">
        <v>0</v>
      </c>
      <c r="E151" s="188">
        <v>4847</v>
      </c>
      <c r="F151" s="189">
        <v>10911</v>
      </c>
    </row>
    <row r="152" spans="1:14" s="50" customFormat="1" x14ac:dyDescent="0.3">
      <c r="A152" s="113" t="s">
        <v>13</v>
      </c>
      <c r="B152" s="258">
        <v>21964</v>
      </c>
      <c r="C152" s="258">
        <v>0</v>
      </c>
      <c r="D152" s="258">
        <v>325</v>
      </c>
      <c r="E152" s="258">
        <v>6104</v>
      </c>
      <c r="F152" s="167">
        <v>28393</v>
      </c>
    </row>
    <row r="153" spans="1:14" x14ac:dyDescent="0.3">
      <c r="A153" s="248" t="s">
        <v>85</v>
      </c>
      <c r="B153" s="249">
        <v>68.36</v>
      </c>
      <c r="C153" s="250">
        <v>0</v>
      </c>
      <c r="D153" s="250">
        <v>55.96</v>
      </c>
      <c r="E153" s="250">
        <v>73.650000000000006</v>
      </c>
      <c r="F153" s="250">
        <v>69.349999999999994</v>
      </c>
    </row>
    <row r="154" spans="1:14" x14ac:dyDescent="0.3">
      <c r="A154" s="259"/>
      <c r="B154" s="260"/>
      <c r="C154" s="260"/>
      <c r="D154" s="260"/>
      <c r="E154" s="260"/>
      <c r="F154" s="261"/>
    </row>
    <row r="155" spans="1:14" x14ac:dyDescent="0.3">
      <c r="A155" s="262" t="s">
        <v>46</v>
      </c>
      <c r="B155" s="263"/>
      <c r="C155" s="263"/>
      <c r="D155" s="263"/>
      <c r="E155" s="263"/>
      <c r="F155" s="263"/>
    </row>
    <row r="158" spans="1:14" x14ac:dyDescent="0.3">
      <c r="A158" s="158"/>
      <c r="B158" s="158"/>
      <c r="C158" s="158"/>
      <c r="D158" s="158"/>
      <c r="E158" s="158"/>
      <c r="F158" s="158"/>
    </row>
    <row r="159" spans="1:14" x14ac:dyDescent="0.3">
      <c r="A159" s="3" t="s">
        <v>224</v>
      </c>
      <c r="B159" s="366" t="s">
        <v>78</v>
      </c>
      <c r="C159" s="366"/>
      <c r="D159" s="366"/>
      <c r="E159" s="366"/>
      <c r="F159" s="366"/>
      <c r="H159" s="3" t="s">
        <v>225</v>
      </c>
      <c r="I159" s="366" t="s">
        <v>78</v>
      </c>
      <c r="J159" s="366"/>
      <c r="K159" s="366"/>
      <c r="L159" s="366"/>
      <c r="M159" s="366"/>
      <c r="N159" s="264"/>
    </row>
    <row r="160" spans="1:14" ht="15.65" customHeight="1" x14ac:dyDescent="0.3">
      <c r="A160" s="3"/>
      <c r="B160" s="383"/>
      <c r="C160" s="383"/>
      <c r="D160" s="383"/>
      <c r="E160" s="383"/>
      <c r="F160" s="383"/>
      <c r="H160" s="3"/>
      <c r="I160" s="383"/>
      <c r="J160" s="383"/>
      <c r="K160" s="383"/>
      <c r="L160" s="383"/>
      <c r="M160" s="383"/>
      <c r="N160" s="211"/>
    </row>
    <row r="162" spans="1:13" ht="15" customHeight="1" x14ac:dyDescent="0.3">
      <c r="A162" s="351" t="s">
        <v>232</v>
      </c>
      <c r="B162" s="351"/>
      <c r="C162" s="351"/>
      <c r="D162" s="351"/>
      <c r="E162" s="351"/>
      <c r="F162" s="351"/>
      <c r="H162" s="351" t="s">
        <v>233</v>
      </c>
      <c r="I162" s="351"/>
      <c r="J162" s="351"/>
      <c r="K162" s="351"/>
      <c r="L162" s="351"/>
      <c r="M162" s="351"/>
    </row>
    <row r="163" spans="1:13" x14ac:dyDescent="0.3">
      <c r="A163" s="212"/>
      <c r="B163" s="212"/>
      <c r="C163" s="212"/>
      <c r="D163" s="212"/>
      <c r="E163" s="212"/>
      <c r="F163" s="212"/>
      <c r="H163" s="134"/>
      <c r="I163" s="134"/>
      <c r="J163" s="134"/>
      <c r="K163" s="134"/>
      <c r="L163" s="134"/>
      <c r="M163" s="134"/>
    </row>
    <row r="164" spans="1:13" x14ac:dyDescent="0.3">
      <c r="A164" s="339" t="str">
        <f>+GEST_tot!$A$5</f>
        <v>Rilevazione al 02/10/2022</v>
      </c>
      <c r="B164" s="339"/>
      <c r="C164" s="339"/>
      <c r="D164" s="339"/>
      <c r="E164" s="339"/>
      <c r="F164" s="339"/>
      <c r="H164" s="339" t="str">
        <f>+GEST_tot!$A$5</f>
        <v>Rilevazione al 02/10/2022</v>
      </c>
      <c r="I164" s="339"/>
      <c r="J164" s="339"/>
      <c r="K164" s="339"/>
      <c r="L164" s="339"/>
      <c r="M164" s="339"/>
    </row>
    <row r="165" spans="1:13" x14ac:dyDescent="0.3">
      <c r="A165" s="3"/>
      <c r="B165" s="214"/>
      <c r="C165" s="214"/>
      <c r="D165" s="214"/>
      <c r="E165" s="245"/>
      <c r="F165" s="4"/>
    </row>
    <row r="166" spans="1:13" x14ac:dyDescent="0.3">
      <c r="A166" s="265"/>
      <c r="B166" s="4"/>
      <c r="C166" s="266"/>
      <c r="D166" s="4"/>
      <c r="E166" s="4"/>
      <c r="F166" s="4"/>
    </row>
    <row r="167" spans="1:13" ht="15" customHeight="1" x14ac:dyDescent="0.3">
      <c r="A167" s="267" t="s">
        <v>24</v>
      </c>
      <c r="B167" s="170"/>
      <c r="C167" s="171"/>
      <c r="D167" s="171"/>
      <c r="E167" s="171"/>
      <c r="F167" s="170"/>
      <c r="H167" s="267" t="s">
        <v>24</v>
      </c>
      <c r="I167" s="170"/>
      <c r="J167" s="171"/>
      <c r="K167" s="171"/>
      <c r="L167" s="171"/>
      <c r="M167" s="170"/>
    </row>
    <row r="168" spans="1:13" x14ac:dyDescent="0.3">
      <c r="A168" s="268" t="s">
        <v>86</v>
      </c>
      <c r="B168" s="173" t="s">
        <v>30</v>
      </c>
      <c r="C168" s="174" t="s">
        <v>131</v>
      </c>
      <c r="D168" s="173" t="s">
        <v>11</v>
      </c>
      <c r="E168" s="173" t="s">
        <v>12</v>
      </c>
      <c r="F168" s="175" t="s">
        <v>13</v>
      </c>
      <c r="H168" s="268" t="s">
        <v>86</v>
      </c>
      <c r="I168" s="173" t="s">
        <v>30</v>
      </c>
      <c r="J168" s="174" t="s">
        <v>131</v>
      </c>
      <c r="K168" s="173" t="s">
        <v>11</v>
      </c>
      <c r="L168" s="173" t="s">
        <v>12</v>
      </c>
      <c r="M168" s="175" t="s">
        <v>13</v>
      </c>
    </row>
    <row r="169" spans="1:13" x14ac:dyDescent="0.3">
      <c r="A169" s="269" t="s">
        <v>87</v>
      </c>
      <c r="B169" s="178"/>
      <c r="C169" s="179"/>
      <c r="D169" s="179"/>
      <c r="E169" s="179"/>
      <c r="F169" s="180"/>
      <c r="H169" s="269" t="s">
        <v>87</v>
      </c>
      <c r="I169" s="178"/>
      <c r="J169" s="179"/>
      <c r="K169" s="179"/>
      <c r="L169" s="179"/>
      <c r="M169" s="180"/>
    </row>
    <row r="170" spans="1:13" x14ac:dyDescent="0.3">
      <c r="A170" s="182"/>
      <c r="B170" s="132"/>
      <c r="C170" s="138"/>
      <c r="D170" s="132"/>
      <c r="E170" s="132"/>
      <c r="F170" s="184"/>
      <c r="H170" s="182"/>
      <c r="I170" s="132"/>
      <c r="J170" s="138"/>
      <c r="K170" s="132"/>
      <c r="L170" s="132"/>
      <c r="M170" s="184"/>
    </row>
    <row r="171" spans="1:13" x14ac:dyDescent="0.3">
      <c r="A171" s="186"/>
      <c r="B171" s="377" t="str">
        <f>+FPLD_tot!B13</f>
        <v>Decorrenti ANNO 2021</v>
      </c>
      <c r="C171" s="377"/>
      <c r="D171" s="377"/>
      <c r="E171" s="377"/>
      <c r="F171" s="378"/>
      <c r="H171" s="186"/>
      <c r="I171" s="377" t="str">
        <f>+FPLD_tot!B13</f>
        <v>Decorrenti ANNO 2021</v>
      </c>
      <c r="J171" s="377"/>
      <c r="K171" s="377"/>
      <c r="L171" s="377"/>
      <c r="M171" s="378"/>
    </row>
    <row r="172" spans="1:13" x14ac:dyDescent="0.3">
      <c r="A172" s="270" t="s">
        <v>48</v>
      </c>
      <c r="B172" s="188">
        <v>16828</v>
      </c>
      <c r="C172" s="188">
        <v>0</v>
      </c>
      <c r="D172" s="188">
        <v>245</v>
      </c>
      <c r="E172" s="188">
        <v>766</v>
      </c>
      <c r="F172" s="189">
        <v>17839</v>
      </c>
      <c r="H172" s="270" t="s">
        <v>48</v>
      </c>
      <c r="I172" s="188">
        <v>7772</v>
      </c>
      <c r="J172" s="188">
        <v>0</v>
      </c>
      <c r="K172" s="188">
        <v>153</v>
      </c>
      <c r="L172" s="188">
        <v>8033</v>
      </c>
      <c r="M172" s="189">
        <v>15958</v>
      </c>
    </row>
    <row r="173" spans="1:13" x14ac:dyDescent="0.3">
      <c r="A173" s="270" t="s">
        <v>49</v>
      </c>
      <c r="B173" s="188">
        <v>1402</v>
      </c>
      <c r="C173" s="188">
        <v>0</v>
      </c>
      <c r="D173" s="188">
        <v>60</v>
      </c>
      <c r="E173" s="188">
        <v>14</v>
      </c>
      <c r="F173" s="189">
        <v>1476</v>
      </c>
      <c r="H173" s="270" t="s">
        <v>49</v>
      </c>
      <c r="I173" s="188">
        <v>473</v>
      </c>
      <c r="J173" s="188">
        <v>0</v>
      </c>
      <c r="K173" s="188">
        <v>30</v>
      </c>
      <c r="L173" s="188">
        <v>347</v>
      </c>
      <c r="M173" s="189">
        <v>850</v>
      </c>
    </row>
    <row r="174" spans="1:13" x14ac:dyDescent="0.3">
      <c r="A174" s="270" t="s">
        <v>50</v>
      </c>
      <c r="B174" s="188">
        <v>953</v>
      </c>
      <c r="C174" s="188">
        <v>0</v>
      </c>
      <c r="D174" s="188">
        <v>16</v>
      </c>
      <c r="E174" s="188">
        <v>3</v>
      </c>
      <c r="F174" s="189">
        <v>972</v>
      </c>
      <c r="H174" s="270" t="s">
        <v>50</v>
      </c>
      <c r="I174" s="188">
        <v>383</v>
      </c>
      <c r="J174" s="188">
        <v>0</v>
      </c>
      <c r="K174" s="188">
        <v>4</v>
      </c>
      <c r="L174" s="188">
        <v>76</v>
      </c>
      <c r="M174" s="189">
        <v>463</v>
      </c>
    </row>
    <row r="175" spans="1:13" x14ac:dyDescent="0.3">
      <c r="A175" s="270" t="s">
        <v>51</v>
      </c>
      <c r="B175" s="188">
        <v>831</v>
      </c>
      <c r="C175" s="188">
        <v>0</v>
      </c>
      <c r="D175" s="188">
        <v>4</v>
      </c>
      <c r="E175" s="188">
        <v>0</v>
      </c>
      <c r="F175" s="189">
        <v>835</v>
      </c>
      <c r="H175" s="270" t="s">
        <v>51</v>
      </c>
      <c r="I175" s="188">
        <v>214</v>
      </c>
      <c r="J175" s="188">
        <v>0</v>
      </c>
      <c r="K175" s="188">
        <v>0</v>
      </c>
      <c r="L175" s="188">
        <v>11</v>
      </c>
      <c r="M175" s="189">
        <v>225</v>
      </c>
    </row>
    <row r="176" spans="1:13" x14ac:dyDescent="0.3">
      <c r="A176" s="270" t="s">
        <v>52</v>
      </c>
      <c r="B176" s="188">
        <v>811</v>
      </c>
      <c r="C176" s="188">
        <v>0</v>
      </c>
      <c r="D176" s="188">
        <v>2</v>
      </c>
      <c r="E176" s="188">
        <v>0</v>
      </c>
      <c r="F176" s="189">
        <v>813</v>
      </c>
      <c r="H176" s="270" t="s">
        <v>52</v>
      </c>
      <c r="I176" s="188">
        <v>120</v>
      </c>
      <c r="J176" s="188">
        <v>0</v>
      </c>
      <c r="K176" s="188">
        <v>0</v>
      </c>
      <c r="L176" s="188">
        <v>3</v>
      </c>
      <c r="M176" s="189">
        <v>123</v>
      </c>
    </row>
    <row r="177" spans="1:13" x14ac:dyDescent="0.3">
      <c r="A177" s="270" t="s">
        <v>53</v>
      </c>
      <c r="B177" s="188">
        <v>345</v>
      </c>
      <c r="C177" s="188">
        <v>0</v>
      </c>
      <c r="D177" s="188">
        <v>0</v>
      </c>
      <c r="E177" s="188">
        <v>0</v>
      </c>
      <c r="F177" s="189">
        <v>345</v>
      </c>
      <c r="H177" s="270" t="s">
        <v>53</v>
      </c>
      <c r="I177" s="188">
        <v>31</v>
      </c>
      <c r="J177" s="188">
        <v>0</v>
      </c>
      <c r="K177" s="188">
        <v>0</v>
      </c>
      <c r="L177" s="188">
        <v>2</v>
      </c>
      <c r="M177" s="189">
        <v>33</v>
      </c>
    </row>
    <row r="178" spans="1:13" x14ac:dyDescent="0.3">
      <c r="A178" s="46"/>
      <c r="B178" s="188"/>
      <c r="C178" s="188"/>
      <c r="D178" s="188"/>
      <c r="E178" s="188"/>
      <c r="F178" s="233"/>
      <c r="H178" s="46"/>
      <c r="I178" s="188"/>
      <c r="J178" s="188"/>
      <c r="K178" s="188"/>
      <c r="L178" s="188"/>
      <c r="M178" s="233"/>
    </row>
    <row r="179" spans="1:13" x14ac:dyDescent="0.3">
      <c r="A179" s="113" t="s">
        <v>13</v>
      </c>
      <c r="B179" s="234">
        <v>21170</v>
      </c>
      <c r="C179" s="234">
        <v>0</v>
      </c>
      <c r="D179" s="234">
        <v>327</v>
      </c>
      <c r="E179" s="234">
        <v>783</v>
      </c>
      <c r="F179" s="235">
        <v>22280</v>
      </c>
      <c r="H179" s="113" t="s">
        <v>13</v>
      </c>
      <c r="I179" s="234">
        <v>8993</v>
      </c>
      <c r="J179" s="234">
        <v>0</v>
      </c>
      <c r="K179" s="234">
        <v>187</v>
      </c>
      <c r="L179" s="234">
        <v>8472</v>
      </c>
      <c r="M179" s="235">
        <v>17652</v>
      </c>
    </row>
    <row r="180" spans="1:13" s="50" customFormat="1" x14ac:dyDescent="0.3">
      <c r="A180" s="271"/>
      <c r="B180" s="272"/>
      <c r="C180" s="272"/>
      <c r="D180" s="272"/>
      <c r="E180" s="272"/>
      <c r="F180" s="273"/>
      <c r="H180" s="271"/>
      <c r="I180" s="272"/>
      <c r="J180" s="272"/>
      <c r="K180" s="272"/>
      <c r="L180" s="272"/>
      <c r="M180" s="273"/>
    </row>
    <row r="181" spans="1:13" x14ac:dyDescent="0.3">
      <c r="A181" s="186"/>
      <c r="B181" s="224"/>
      <c r="C181" s="201" t="s">
        <v>122</v>
      </c>
      <c r="D181" s="200" t="str">
        <f>+FPLD_tot!$D$19</f>
        <v>Decorrenti gennaio - settembre 2021</v>
      </c>
      <c r="E181" s="132"/>
      <c r="F181" s="95"/>
      <c r="H181" s="186"/>
      <c r="I181" s="224"/>
      <c r="J181" s="201" t="s">
        <v>122</v>
      </c>
      <c r="K181" s="198" t="str">
        <f>+D19</f>
        <v>Decorrenti gennaio - settembre 2021</v>
      </c>
      <c r="L181" s="132"/>
      <c r="M181" s="95"/>
    </row>
    <row r="182" spans="1:13" x14ac:dyDescent="0.3">
      <c r="A182" s="270" t="s">
        <v>48</v>
      </c>
      <c r="B182" s="188">
        <v>12322</v>
      </c>
      <c r="C182" s="188">
        <v>0</v>
      </c>
      <c r="D182" s="188">
        <v>182</v>
      </c>
      <c r="E182" s="188">
        <v>593</v>
      </c>
      <c r="F182" s="189">
        <v>13097</v>
      </c>
      <c r="H182" s="270" t="s">
        <v>48</v>
      </c>
      <c r="I182" s="188">
        <v>5732</v>
      </c>
      <c r="J182" s="188">
        <v>0</v>
      </c>
      <c r="K182" s="188">
        <v>105</v>
      </c>
      <c r="L182" s="188">
        <v>6165</v>
      </c>
      <c r="M182" s="189">
        <v>12002</v>
      </c>
    </row>
    <row r="183" spans="1:13" x14ac:dyDescent="0.3">
      <c r="A183" s="270" t="s">
        <v>49</v>
      </c>
      <c r="B183" s="188">
        <v>1034</v>
      </c>
      <c r="C183" s="188">
        <v>0</v>
      </c>
      <c r="D183" s="188">
        <v>38</v>
      </c>
      <c r="E183" s="188">
        <v>12</v>
      </c>
      <c r="F183" s="189">
        <v>1084</v>
      </c>
      <c r="H183" s="270" t="s">
        <v>49</v>
      </c>
      <c r="I183" s="188">
        <v>345</v>
      </c>
      <c r="J183" s="188">
        <v>0</v>
      </c>
      <c r="K183" s="188">
        <v>23</v>
      </c>
      <c r="L183" s="188">
        <v>283</v>
      </c>
      <c r="M183" s="189">
        <v>651</v>
      </c>
    </row>
    <row r="184" spans="1:13" x14ac:dyDescent="0.3">
      <c r="A184" s="270" t="s">
        <v>50</v>
      </c>
      <c r="B184" s="188">
        <v>712</v>
      </c>
      <c r="C184" s="188">
        <v>0</v>
      </c>
      <c r="D184" s="188">
        <v>11</v>
      </c>
      <c r="E184" s="188">
        <v>2</v>
      </c>
      <c r="F184" s="189">
        <v>725</v>
      </c>
      <c r="H184" s="270" t="s">
        <v>50</v>
      </c>
      <c r="I184" s="188">
        <v>289</v>
      </c>
      <c r="J184" s="188">
        <v>0</v>
      </c>
      <c r="K184" s="188">
        <v>3</v>
      </c>
      <c r="L184" s="188">
        <v>58</v>
      </c>
      <c r="M184" s="189">
        <v>350</v>
      </c>
    </row>
    <row r="185" spans="1:13" x14ac:dyDescent="0.3">
      <c r="A185" s="270" t="s">
        <v>51</v>
      </c>
      <c r="B185" s="188">
        <v>613</v>
      </c>
      <c r="C185" s="188">
        <v>0</v>
      </c>
      <c r="D185" s="188">
        <v>3</v>
      </c>
      <c r="E185" s="188">
        <v>0</v>
      </c>
      <c r="F185" s="189">
        <v>616</v>
      </c>
      <c r="H185" s="270" t="s">
        <v>51</v>
      </c>
      <c r="I185" s="188">
        <v>152</v>
      </c>
      <c r="J185" s="188">
        <v>0</v>
      </c>
      <c r="K185" s="188">
        <v>0</v>
      </c>
      <c r="L185" s="188">
        <v>9</v>
      </c>
      <c r="M185" s="189">
        <v>161</v>
      </c>
    </row>
    <row r="186" spans="1:13" x14ac:dyDescent="0.3">
      <c r="A186" s="270" t="s">
        <v>52</v>
      </c>
      <c r="B186" s="188">
        <v>596</v>
      </c>
      <c r="C186" s="188">
        <v>0</v>
      </c>
      <c r="D186" s="188">
        <v>1</v>
      </c>
      <c r="E186" s="188">
        <v>0</v>
      </c>
      <c r="F186" s="189">
        <v>597</v>
      </c>
      <c r="H186" s="270" t="s">
        <v>52</v>
      </c>
      <c r="I186" s="188">
        <v>86</v>
      </c>
      <c r="J186" s="188">
        <v>0</v>
      </c>
      <c r="K186" s="188">
        <v>0</v>
      </c>
      <c r="L186" s="188">
        <v>2</v>
      </c>
      <c r="M186" s="189">
        <v>88</v>
      </c>
    </row>
    <row r="187" spans="1:13" x14ac:dyDescent="0.3">
      <c r="A187" s="270" t="s">
        <v>53</v>
      </c>
      <c r="B187" s="188">
        <v>252</v>
      </c>
      <c r="C187" s="188">
        <v>0</v>
      </c>
      <c r="D187" s="188">
        <v>0</v>
      </c>
      <c r="E187" s="188">
        <v>0</v>
      </c>
      <c r="F187" s="189">
        <v>252</v>
      </c>
      <c r="H187" s="270" t="s">
        <v>53</v>
      </c>
      <c r="I187" s="188">
        <v>23</v>
      </c>
      <c r="J187" s="188">
        <v>0</v>
      </c>
      <c r="K187" s="188">
        <v>0</v>
      </c>
      <c r="L187" s="188">
        <v>2</v>
      </c>
      <c r="M187" s="189">
        <v>25</v>
      </c>
    </row>
    <row r="188" spans="1:13" x14ac:dyDescent="0.3">
      <c r="A188" s="46"/>
      <c r="B188" s="188"/>
      <c r="C188" s="188"/>
      <c r="D188" s="188"/>
      <c r="E188" s="188"/>
      <c r="F188" s="233"/>
      <c r="H188" s="46"/>
      <c r="I188" s="188"/>
      <c r="J188" s="188"/>
      <c r="K188" s="188"/>
      <c r="L188" s="188"/>
      <c r="M188" s="233"/>
    </row>
    <row r="189" spans="1:13" s="50" customFormat="1" x14ac:dyDescent="0.3">
      <c r="A189" s="113" t="s">
        <v>13</v>
      </c>
      <c r="B189" s="234">
        <v>15529</v>
      </c>
      <c r="C189" s="234">
        <v>0</v>
      </c>
      <c r="D189" s="234">
        <v>235</v>
      </c>
      <c r="E189" s="234">
        <v>607</v>
      </c>
      <c r="F189" s="235">
        <v>16371</v>
      </c>
      <c r="H189" s="113" t="s">
        <v>13</v>
      </c>
      <c r="I189" s="234">
        <v>6627</v>
      </c>
      <c r="J189" s="234">
        <v>0</v>
      </c>
      <c r="K189" s="234">
        <v>131</v>
      </c>
      <c r="L189" s="234">
        <v>6519</v>
      </c>
      <c r="M189" s="235">
        <v>13277</v>
      </c>
    </row>
    <row r="190" spans="1:13" s="50" customFormat="1" x14ac:dyDescent="0.3">
      <c r="A190" s="186"/>
      <c r="B190" s="263"/>
      <c r="C190" s="263"/>
      <c r="D190" s="263"/>
      <c r="E190" s="263"/>
      <c r="F190" s="274"/>
      <c r="H190" s="186"/>
      <c r="I190" s="263"/>
      <c r="J190" s="263"/>
      <c r="K190" s="263"/>
      <c r="L190" s="263"/>
      <c r="M190" s="274"/>
    </row>
    <row r="191" spans="1:13" s="50" customFormat="1" x14ac:dyDescent="0.3">
      <c r="A191" s="186"/>
      <c r="B191" s="379" t="str">
        <f>+B25</f>
        <v>Decorrenti gennaio - settembre 2022</v>
      </c>
      <c r="C191" s="379"/>
      <c r="D191" s="379"/>
      <c r="E191" s="379"/>
      <c r="F191" s="380"/>
      <c r="H191" s="186"/>
      <c r="I191" s="379" t="str">
        <f>+B25</f>
        <v>Decorrenti gennaio - settembre 2022</v>
      </c>
      <c r="J191" s="379"/>
      <c r="K191" s="379"/>
      <c r="L191" s="379"/>
      <c r="M191" s="380"/>
    </row>
    <row r="192" spans="1:13" s="50" customFormat="1" x14ac:dyDescent="0.3">
      <c r="A192" s="270" t="s">
        <v>48</v>
      </c>
      <c r="B192" s="188">
        <v>11964</v>
      </c>
      <c r="C192" s="188">
        <v>0</v>
      </c>
      <c r="D192" s="188">
        <v>165</v>
      </c>
      <c r="E192" s="188">
        <v>513</v>
      </c>
      <c r="F192" s="189">
        <v>12642</v>
      </c>
      <c r="H192" s="270" t="s">
        <v>48</v>
      </c>
      <c r="I192" s="188">
        <v>5937</v>
      </c>
      <c r="J192" s="188">
        <v>0</v>
      </c>
      <c r="K192" s="188">
        <v>97</v>
      </c>
      <c r="L192" s="188">
        <v>5283</v>
      </c>
      <c r="M192" s="189">
        <v>11317</v>
      </c>
    </row>
    <row r="193" spans="1:13" s="50" customFormat="1" x14ac:dyDescent="0.3">
      <c r="A193" s="270" t="s">
        <v>49</v>
      </c>
      <c r="B193" s="188">
        <v>931</v>
      </c>
      <c r="C193" s="188">
        <v>0</v>
      </c>
      <c r="D193" s="188">
        <v>39</v>
      </c>
      <c r="E193" s="188">
        <v>10</v>
      </c>
      <c r="F193" s="189">
        <v>980</v>
      </c>
      <c r="H193" s="270" t="s">
        <v>49</v>
      </c>
      <c r="I193" s="188">
        <v>376</v>
      </c>
      <c r="J193" s="188">
        <v>0</v>
      </c>
      <c r="K193" s="188">
        <v>13</v>
      </c>
      <c r="L193" s="188">
        <v>243</v>
      </c>
      <c r="M193" s="189">
        <v>632</v>
      </c>
    </row>
    <row r="194" spans="1:13" s="50" customFormat="1" x14ac:dyDescent="0.3">
      <c r="A194" s="270" t="s">
        <v>50</v>
      </c>
      <c r="B194" s="188">
        <v>674</v>
      </c>
      <c r="C194" s="188">
        <v>0</v>
      </c>
      <c r="D194" s="188">
        <v>6</v>
      </c>
      <c r="E194" s="188">
        <v>1</v>
      </c>
      <c r="F194" s="189">
        <v>681</v>
      </c>
      <c r="H194" s="270" t="s">
        <v>50</v>
      </c>
      <c r="I194" s="188">
        <v>290</v>
      </c>
      <c r="J194" s="188">
        <v>0</v>
      </c>
      <c r="K194" s="188">
        <v>2</v>
      </c>
      <c r="L194" s="188">
        <v>46</v>
      </c>
      <c r="M194" s="189">
        <v>338</v>
      </c>
    </row>
    <row r="195" spans="1:13" s="50" customFormat="1" x14ac:dyDescent="0.3">
      <c r="A195" s="270" t="s">
        <v>51</v>
      </c>
      <c r="B195" s="188">
        <v>599</v>
      </c>
      <c r="C195" s="188">
        <v>0</v>
      </c>
      <c r="D195" s="188">
        <v>1</v>
      </c>
      <c r="E195" s="188">
        <v>1</v>
      </c>
      <c r="F195" s="189">
        <v>601</v>
      </c>
      <c r="H195" s="270" t="s">
        <v>51</v>
      </c>
      <c r="I195" s="188">
        <v>168</v>
      </c>
      <c r="J195" s="188">
        <v>0</v>
      </c>
      <c r="K195" s="188">
        <v>1</v>
      </c>
      <c r="L195" s="188">
        <v>4</v>
      </c>
      <c r="M195" s="189">
        <v>173</v>
      </c>
    </row>
    <row r="196" spans="1:13" s="50" customFormat="1" x14ac:dyDescent="0.3">
      <c r="A196" s="270" t="s">
        <v>52</v>
      </c>
      <c r="B196" s="188">
        <v>589</v>
      </c>
      <c r="C196" s="188">
        <v>0</v>
      </c>
      <c r="D196" s="188">
        <v>0</v>
      </c>
      <c r="E196" s="188">
        <v>0</v>
      </c>
      <c r="F196" s="189">
        <v>589</v>
      </c>
      <c r="H196" s="270" t="s">
        <v>52</v>
      </c>
      <c r="I196" s="188">
        <v>117</v>
      </c>
      <c r="J196" s="188">
        <v>0</v>
      </c>
      <c r="K196" s="188">
        <v>0</v>
      </c>
      <c r="L196" s="188">
        <v>2</v>
      </c>
      <c r="M196" s="189">
        <v>119</v>
      </c>
    </row>
    <row r="197" spans="1:13" s="50" customFormat="1" x14ac:dyDescent="0.3">
      <c r="A197" s="270" t="s">
        <v>53</v>
      </c>
      <c r="B197" s="188">
        <v>290</v>
      </c>
      <c r="C197" s="188">
        <v>0</v>
      </c>
      <c r="D197" s="188">
        <v>0</v>
      </c>
      <c r="E197" s="188">
        <v>0</v>
      </c>
      <c r="F197" s="189">
        <v>290</v>
      </c>
      <c r="H197" s="270" t="s">
        <v>53</v>
      </c>
      <c r="I197" s="188">
        <v>29</v>
      </c>
      <c r="J197" s="188">
        <v>0</v>
      </c>
      <c r="K197" s="188">
        <v>1</v>
      </c>
      <c r="L197" s="188">
        <v>1</v>
      </c>
      <c r="M197" s="189">
        <v>31</v>
      </c>
    </row>
    <row r="198" spans="1:13" s="50" customFormat="1" x14ac:dyDescent="0.3">
      <c r="A198" s="46"/>
      <c r="B198" s="188"/>
      <c r="C198" s="188"/>
      <c r="D198" s="188"/>
      <c r="E198" s="188"/>
      <c r="F198" s="233"/>
      <c r="H198" s="46"/>
      <c r="I198" s="188"/>
      <c r="J198" s="188"/>
      <c r="K198" s="188"/>
      <c r="L198" s="188"/>
      <c r="M198" s="233"/>
    </row>
    <row r="199" spans="1:13" s="50" customFormat="1" x14ac:dyDescent="0.3">
      <c r="A199" s="239" t="s">
        <v>13</v>
      </c>
      <c r="B199" s="240">
        <v>15047</v>
      </c>
      <c r="C199" s="240">
        <v>0</v>
      </c>
      <c r="D199" s="240">
        <v>211</v>
      </c>
      <c r="E199" s="240">
        <v>525</v>
      </c>
      <c r="F199" s="241">
        <v>15783</v>
      </c>
      <c r="H199" s="239" t="s">
        <v>13</v>
      </c>
      <c r="I199" s="240">
        <v>6917</v>
      </c>
      <c r="J199" s="240">
        <v>0</v>
      </c>
      <c r="K199" s="240">
        <v>114</v>
      </c>
      <c r="L199" s="240">
        <v>5579</v>
      </c>
      <c r="M199" s="241">
        <v>12610</v>
      </c>
    </row>
    <row r="200" spans="1:13" s="50" customFormat="1" x14ac:dyDescent="0.3">
      <c r="A200" s="2"/>
      <c r="B200" s="242"/>
      <c r="C200" s="242"/>
      <c r="D200" s="242"/>
      <c r="E200" s="242"/>
      <c r="F200" s="242"/>
      <c r="H200" s="2"/>
      <c r="I200" s="242"/>
      <c r="J200" s="242"/>
      <c r="K200" s="242"/>
      <c r="L200" s="242"/>
      <c r="M200" s="242"/>
    </row>
    <row r="201" spans="1:13" s="50" customFormat="1" x14ac:dyDescent="0.3">
      <c r="A201" s="2"/>
      <c r="B201" s="242"/>
      <c r="C201" s="242"/>
      <c r="D201" s="242"/>
      <c r="E201" s="242"/>
      <c r="F201" s="242"/>
      <c r="H201" s="275"/>
    </row>
    <row r="202" spans="1:13" s="50" customFormat="1" x14ac:dyDescent="0.3">
      <c r="A202" s="2"/>
      <c r="B202" s="242"/>
      <c r="C202" s="242"/>
      <c r="D202" s="242"/>
      <c r="E202" s="242"/>
      <c r="F202" s="242"/>
      <c r="H202" s="275"/>
    </row>
    <row r="203" spans="1:13" s="50" customFormat="1" x14ac:dyDescent="0.3">
      <c r="A203" s="2"/>
      <c r="B203" s="242"/>
      <c r="C203" s="242"/>
      <c r="D203" s="242"/>
      <c r="E203" s="242"/>
      <c r="F203" s="242"/>
      <c r="H203" s="275"/>
    </row>
    <row r="204" spans="1:13" s="50" customFormat="1" x14ac:dyDescent="0.3">
      <c r="A204" s="2"/>
      <c r="B204" s="242"/>
      <c r="C204" s="242"/>
      <c r="D204" s="242"/>
      <c r="E204" s="242"/>
      <c r="F204" s="242"/>
      <c r="H204" s="275"/>
    </row>
    <row r="205" spans="1:13" x14ac:dyDescent="0.3">
      <c r="A205" s="3" t="s">
        <v>226</v>
      </c>
      <c r="B205" s="366" t="s">
        <v>78</v>
      </c>
      <c r="C205" s="366"/>
      <c r="D205" s="366"/>
      <c r="E205" s="366"/>
      <c r="F205" s="366"/>
      <c r="H205" s="366" t="s">
        <v>78</v>
      </c>
      <c r="I205" s="366"/>
      <c r="J205" s="366"/>
      <c r="K205" s="366"/>
      <c r="L205" s="366"/>
      <c r="M205" s="366"/>
    </row>
    <row r="206" spans="1:13" ht="15.65" customHeight="1" x14ac:dyDescent="0.3">
      <c r="A206" s="3"/>
      <c r="B206" s="383"/>
      <c r="C206" s="383"/>
      <c r="D206" s="383"/>
      <c r="E206" s="383"/>
      <c r="F206" s="383"/>
      <c r="H206" s="383"/>
      <c r="I206" s="383"/>
      <c r="J206" s="383"/>
      <c r="K206" s="383"/>
      <c r="L206" s="383"/>
      <c r="M206" s="383"/>
    </row>
    <row r="208" spans="1:13" x14ac:dyDescent="0.3">
      <c r="A208" s="351" t="s">
        <v>3</v>
      </c>
      <c r="B208" s="351"/>
      <c r="C208" s="351"/>
      <c r="D208" s="351"/>
      <c r="E208" s="351"/>
      <c r="F208" s="351"/>
      <c r="H208" s="384" t="s">
        <v>84</v>
      </c>
      <c r="I208" s="384"/>
      <c r="J208" s="384"/>
      <c r="K208" s="384"/>
      <c r="L208" s="384"/>
      <c r="M208" s="384"/>
    </row>
    <row r="209" spans="1:13" x14ac:dyDescent="0.3">
      <c r="A209" s="212"/>
      <c r="B209" s="212"/>
      <c r="C209" s="212"/>
      <c r="D209" s="212"/>
      <c r="E209" s="212"/>
      <c r="F209" s="212"/>
      <c r="H209" s="134"/>
      <c r="I209" s="134"/>
      <c r="J209" s="134"/>
      <c r="K209" s="134"/>
      <c r="L209" s="134"/>
      <c r="M209" s="134"/>
    </row>
    <row r="210" spans="1:13" x14ac:dyDescent="0.3">
      <c r="A210" s="339" t="str">
        <f>+GEST_tot!$A$5</f>
        <v>Rilevazione al 02/10/2022</v>
      </c>
      <c r="B210" s="339"/>
      <c r="C210" s="339"/>
      <c r="D210" s="339"/>
      <c r="E210" s="339"/>
      <c r="F210" s="339"/>
      <c r="H210" s="339" t="str">
        <f>+GEST_tot!$A$5</f>
        <v>Rilevazione al 02/10/2022</v>
      </c>
      <c r="I210" s="339"/>
      <c r="J210" s="339"/>
      <c r="K210" s="339"/>
      <c r="L210" s="339"/>
      <c r="M210" s="339"/>
    </row>
    <row r="211" spans="1:13" x14ac:dyDescent="0.3">
      <c r="A211" s="3"/>
      <c r="B211" s="214"/>
      <c r="C211" s="214"/>
      <c r="D211" s="214"/>
      <c r="E211" s="245"/>
      <c r="F211" s="4"/>
    </row>
    <row r="212" spans="1:13" x14ac:dyDescent="0.3">
      <c r="A212" s="265"/>
      <c r="B212" s="4"/>
      <c r="C212" s="266"/>
      <c r="D212" s="4"/>
      <c r="E212" s="4"/>
      <c r="F212" s="4"/>
    </row>
    <row r="213" spans="1:13" ht="15" customHeight="1" x14ac:dyDescent="0.3">
      <c r="A213" s="267" t="s">
        <v>24</v>
      </c>
      <c r="B213" s="170"/>
      <c r="C213" s="171"/>
      <c r="D213" s="171"/>
      <c r="E213" s="171"/>
      <c r="F213" s="170"/>
    </row>
    <row r="214" spans="1:13" x14ac:dyDescent="0.3">
      <c r="A214" s="268" t="s">
        <v>86</v>
      </c>
      <c r="B214" s="173" t="s">
        <v>30</v>
      </c>
      <c r="C214" s="174" t="s">
        <v>131</v>
      </c>
      <c r="D214" s="173" t="s">
        <v>11</v>
      </c>
      <c r="E214" s="173" t="s">
        <v>12</v>
      </c>
      <c r="F214" s="175" t="s">
        <v>13</v>
      </c>
    </row>
    <row r="215" spans="1:13" x14ac:dyDescent="0.3">
      <c r="A215" s="269" t="s">
        <v>87</v>
      </c>
      <c r="B215" s="178"/>
      <c r="C215" s="179"/>
      <c r="D215" s="179"/>
      <c r="E215" s="179"/>
      <c r="F215" s="180"/>
    </row>
    <row r="216" spans="1:13" x14ac:dyDescent="0.3">
      <c r="A216" s="182"/>
      <c r="B216" s="132"/>
      <c r="C216" s="138"/>
      <c r="D216" s="132"/>
      <c r="E216" s="132"/>
      <c r="F216" s="184"/>
    </row>
    <row r="217" spans="1:13" x14ac:dyDescent="0.3">
      <c r="A217" s="186"/>
      <c r="B217" s="377" t="str">
        <f>+FPLD_tot!B13</f>
        <v>Decorrenti ANNO 2021</v>
      </c>
      <c r="C217" s="377"/>
      <c r="D217" s="377"/>
      <c r="E217" s="377"/>
      <c r="F217" s="378"/>
    </row>
    <row r="218" spans="1:13" x14ac:dyDescent="0.3">
      <c r="A218" s="270" t="s">
        <v>48</v>
      </c>
      <c r="B218" s="188">
        <v>24600</v>
      </c>
      <c r="C218" s="188">
        <v>0</v>
      </c>
      <c r="D218" s="188">
        <v>398</v>
      </c>
      <c r="E218" s="188">
        <v>8799</v>
      </c>
      <c r="F218" s="189">
        <v>33797</v>
      </c>
    </row>
    <row r="219" spans="1:13" x14ac:dyDescent="0.3">
      <c r="A219" s="270" t="s">
        <v>49</v>
      </c>
      <c r="B219" s="188">
        <v>1875</v>
      </c>
      <c r="C219" s="188">
        <v>0</v>
      </c>
      <c r="D219" s="188">
        <v>90</v>
      </c>
      <c r="E219" s="188">
        <v>361</v>
      </c>
      <c r="F219" s="189">
        <v>2326</v>
      </c>
    </row>
    <row r="220" spans="1:13" x14ac:dyDescent="0.3">
      <c r="A220" s="270" t="s">
        <v>50</v>
      </c>
      <c r="B220" s="188">
        <v>1336</v>
      </c>
      <c r="C220" s="188">
        <v>0</v>
      </c>
      <c r="D220" s="188">
        <v>20</v>
      </c>
      <c r="E220" s="188">
        <v>79</v>
      </c>
      <c r="F220" s="189">
        <v>1435</v>
      </c>
    </row>
    <row r="221" spans="1:13" x14ac:dyDescent="0.3">
      <c r="A221" s="270" t="s">
        <v>51</v>
      </c>
      <c r="B221" s="188">
        <v>1045</v>
      </c>
      <c r="C221" s="188">
        <v>0</v>
      </c>
      <c r="D221" s="188">
        <v>4</v>
      </c>
      <c r="E221" s="188">
        <v>11</v>
      </c>
      <c r="F221" s="189">
        <v>1060</v>
      </c>
    </row>
    <row r="222" spans="1:13" x14ac:dyDescent="0.3">
      <c r="A222" s="270" t="s">
        <v>52</v>
      </c>
      <c r="B222" s="188">
        <v>931</v>
      </c>
      <c r="C222" s="188">
        <v>0</v>
      </c>
      <c r="D222" s="188">
        <v>2</v>
      </c>
      <c r="E222" s="188">
        <v>3</v>
      </c>
      <c r="F222" s="189">
        <v>936</v>
      </c>
    </row>
    <row r="223" spans="1:13" x14ac:dyDescent="0.3">
      <c r="A223" s="270" t="s">
        <v>53</v>
      </c>
      <c r="B223" s="188">
        <v>376</v>
      </c>
      <c r="C223" s="188">
        <v>0</v>
      </c>
      <c r="D223" s="188">
        <v>0</v>
      </c>
      <c r="E223" s="188">
        <v>2</v>
      </c>
      <c r="F223" s="189">
        <v>378</v>
      </c>
    </row>
    <row r="224" spans="1:13" x14ac:dyDescent="0.3">
      <c r="A224" s="46"/>
      <c r="B224" s="188"/>
      <c r="C224" s="188"/>
      <c r="D224" s="188"/>
      <c r="E224" s="188"/>
      <c r="F224" s="233"/>
    </row>
    <row r="225" spans="1:6" x14ac:dyDescent="0.3">
      <c r="A225" s="113" t="s">
        <v>13</v>
      </c>
      <c r="B225" s="234">
        <v>30163</v>
      </c>
      <c r="C225" s="234">
        <v>0</v>
      </c>
      <c r="D225" s="234">
        <v>514</v>
      </c>
      <c r="E225" s="234">
        <v>9255</v>
      </c>
      <c r="F225" s="235">
        <v>39932</v>
      </c>
    </row>
    <row r="226" spans="1:6" s="50" customFormat="1" x14ac:dyDescent="0.3">
      <c r="A226" s="271"/>
      <c r="B226" s="272"/>
      <c r="C226" s="272"/>
      <c r="D226" s="272"/>
      <c r="E226" s="272"/>
      <c r="F226" s="273"/>
    </row>
    <row r="227" spans="1:6" x14ac:dyDescent="0.3">
      <c r="A227" s="186"/>
      <c r="B227" s="224"/>
      <c r="C227" s="201" t="s">
        <v>122</v>
      </c>
      <c r="D227" s="200" t="str">
        <f>+FPLD_tot!$D$19</f>
        <v>Decorrenti gennaio - settembre 2021</v>
      </c>
      <c r="E227" s="132"/>
      <c r="F227" s="95"/>
    </row>
    <row r="228" spans="1:6" x14ac:dyDescent="0.3">
      <c r="A228" s="270" t="s">
        <v>48</v>
      </c>
      <c r="B228" s="188">
        <v>18054</v>
      </c>
      <c r="C228" s="188">
        <v>0</v>
      </c>
      <c r="D228" s="188">
        <v>287</v>
      </c>
      <c r="E228" s="188">
        <v>6758</v>
      </c>
      <c r="F228" s="189">
        <v>25099</v>
      </c>
    </row>
    <row r="229" spans="1:6" x14ac:dyDescent="0.3">
      <c r="A229" s="270" t="s">
        <v>49</v>
      </c>
      <c r="B229" s="188">
        <v>1379</v>
      </c>
      <c r="C229" s="188">
        <v>0</v>
      </c>
      <c r="D229" s="188">
        <v>61</v>
      </c>
      <c r="E229" s="188">
        <v>295</v>
      </c>
      <c r="F229" s="189">
        <v>1735</v>
      </c>
    </row>
    <row r="230" spans="1:6" x14ac:dyDescent="0.3">
      <c r="A230" s="270" t="s">
        <v>50</v>
      </c>
      <c r="B230" s="188">
        <v>1001</v>
      </c>
      <c r="C230" s="188">
        <v>0</v>
      </c>
      <c r="D230" s="188">
        <v>14</v>
      </c>
      <c r="E230" s="188">
        <v>60</v>
      </c>
      <c r="F230" s="189">
        <v>1075</v>
      </c>
    </row>
    <row r="231" spans="1:6" x14ac:dyDescent="0.3">
      <c r="A231" s="270" t="s">
        <v>51</v>
      </c>
      <c r="B231" s="188">
        <v>765</v>
      </c>
      <c r="C231" s="188">
        <v>0</v>
      </c>
      <c r="D231" s="188">
        <v>3</v>
      </c>
      <c r="E231" s="188">
        <v>9</v>
      </c>
      <c r="F231" s="189">
        <v>777</v>
      </c>
    </row>
    <row r="232" spans="1:6" x14ac:dyDescent="0.3">
      <c r="A232" s="270" t="s">
        <v>52</v>
      </c>
      <c r="B232" s="188">
        <v>682</v>
      </c>
      <c r="C232" s="188">
        <v>0</v>
      </c>
      <c r="D232" s="188">
        <v>1</v>
      </c>
      <c r="E232" s="188">
        <v>2</v>
      </c>
      <c r="F232" s="189">
        <v>685</v>
      </c>
    </row>
    <row r="233" spans="1:6" x14ac:dyDescent="0.3">
      <c r="A233" s="270" t="s">
        <v>53</v>
      </c>
      <c r="B233" s="188">
        <v>275</v>
      </c>
      <c r="C233" s="188">
        <v>0</v>
      </c>
      <c r="D233" s="188">
        <v>0</v>
      </c>
      <c r="E233" s="188">
        <v>2</v>
      </c>
      <c r="F233" s="189">
        <v>277</v>
      </c>
    </row>
    <row r="234" spans="1:6" x14ac:dyDescent="0.3">
      <c r="A234" s="46"/>
      <c r="B234" s="188"/>
      <c r="C234" s="188"/>
      <c r="D234" s="188"/>
      <c r="E234" s="188"/>
      <c r="F234" s="233"/>
    </row>
    <row r="235" spans="1:6" x14ac:dyDescent="0.3">
      <c r="A235" s="113" t="s">
        <v>13</v>
      </c>
      <c r="B235" s="234">
        <v>22156</v>
      </c>
      <c r="C235" s="234">
        <v>0</v>
      </c>
      <c r="D235" s="234">
        <v>366</v>
      </c>
      <c r="E235" s="234">
        <v>7126</v>
      </c>
      <c r="F235" s="235">
        <v>29648</v>
      </c>
    </row>
    <row r="236" spans="1:6" s="50" customFormat="1" x14ac:dyDescent="0.3">
      <c r="A236" s="186"/>
      <c r="B236" s="263"/>
      <c r="C236" s="263"/>
      <c r="D236" s="263"/>
      <c r="E236" s="263"/>
      <c r="F236" s="274"/>
    </row>
    <row r="237" spans="1:6" s="50" customFormat="1" x14ac:dyDescent="0.3">
      <c r="A237" s="186"/>
      <c r="B237" s="379" t="str">
        <f>+B25</f>
        <v>Decorrenti gennaio - settembre 2022</v>
      </c>
      <c r="C237" s="379"/>
      <c r="D237" s="379"/>
      <c r="E237" s="379"/>
      <c r="F237" s="380"/>
    </row>
    <row r="238" spans="1:6" s="50" customFormat="1" x14ac:dyDescent="0.3">
      <c r="A238" s="270" t="s">
        <v>48</v>
      </c>
      <c r="B238" s="188">
        <v>17901</v>
      </c>
      <c r="C238" s="188">
        <v>0</v>
      </c>
      <c r="D238" s="188">
        <v>262</v>
      </c>
      <c r="E238" s="188">
        <v>5796</v>
      </c>
      <c r="F238" s="189">
        <v>23959</v>
      </c>
    </row>
    <row r="239" spans="1:6" s="50" customFormat="1" x14ac:dyDescent="0.3">
      <c r="A239" s="270" t="s">
        <v>49</v>
      </c>
      <c r="B239" s="188">
        <v>1307</v>
      </c>
      <c r="C239" s="188">
        <v>0</v>
      </c>
      <c r="D239" s="188">
        <v>52</v>
      </c>
      <c r="E239" s="188">
        <v>253</v>
      </c>
      <c r="F239" s="189">
        <v>1612</v>
      </c>
    </row>
    <row r="240" spans="1:6" s="50" customFormat="1" x14ac:dyDescent="0.3">
      <c r="A240" s="270" t="s">
        <v>50</v>
      </c>
      <c r="B240" s="188">
        <v>964</v>
      </c>
      <c r="C240" s="188">
        <v>0</v>
      </c>
      <c r="D240" s="188">
        <v>8</v>
      </c>
      <c r="E240" s="188">
        <v>47</v>
      </c>
      <c r="F240" s="189">
        <v>1019</v>
      </c>
    </row>
    <row r="241" spans="1:13" s="50" customFormat="1" x14ac:dyDescent="0.3">
      <c r="A241" s="270" t="s">
        <v>51</v>
      </c>
      <c r="B241" s="188">
        <v>767</v>
      </c>
      <c r="C241" s="188">
        <v>0</v>
      </c>
      <c r="D241" s="188">
        <v>2</v>
      </c>
      <c r="E241" s="188">
        <v>5</v>
      </c>
      <c r="F241" s="189">
        <v>774</v>
      </c>
    </row>
    <row r="242" spans="1:13" s="50" customFormat="1" x14ac:dyDescent="0.3">
      <c r="A242" s="270" t="s">
        <v>52</v>
      </c>
      <c r="B242" s="188">
        <v>706</v>
      </c>
      <c r="C242" s="188">
        <v>0</v>
      </c>
      <c r="D242" s="188">
        <v>0</v>
      </c>
      <c r="E242" s="188">
        <v>2</v>
      </c>
      <c r="F242" s="189">
        <v>708</v>
      </c>
    </row>
    <row r="243" spans="1:13" s="50" customFormat="1" x14ac:dyDescent="0.3">
      <c r="A243" s="270" t="s">
        <v>53</v>
      </c>
      <c r="B243" s="188">
        <v>319</v>
      </c>
      <c r="C243" s="188">
        <v>0</v>
      </c>
      <c r="D243" s="188">
        <v>1</v>
      </c>
      <c r="E243" s="188">
        <v>1</v>
      </c>
      <c r="F243" s="189">
        <v>321</v>
      </c>
    </row>
    <row r="244" spans="1:13" s="50" customFormat="1" x14ac:dyDescent="0.3">
      <c r="A244" s="46"/>
      <c r="B244" s="188"/>
      <c r="C244" s="188"/>
      <c r="D244" s="188"/>
      <c r="E244" s="188"/>
      <c r="F244" s="233"/>
    </row>
    <row r="245" spans="1:13" s="50" customFormat="1" x14ac:dyDescent="0.3">
      <c r="A245" s="239" t="s">
        <v>13</v>
      </c>
      <c r="B245" s="240">
        <v>21964</v>
      </c>
      <c r="C245" s="240">
        <v>0</v>
      </c>
      <c r="D245" s="240">
        <v>325</v>
      </c>
      <c r="E245" s="240">
        <v>6104</v>
      </c>
      <c r="F245" s="241">
        <v>28393</v>
      </c>
    </row>
    <row r="246" spans="1:13" s="50" customFormat="1" x14ac:dyDescent="0.3">
      <c r="A246" s="2"/>
      <c r="B246" s="242"/>
      <c r="C246" s="242"/>
      <c r="D246" s="242"/>
      <c r="E246" s="242"/>
      <c r="F246" s="242"/>
    </row>
    <row r="247" spans="1:13" x14ac:dyDescent="0.3">
      <c r="A247" s="3" t="s">
        <v>116</v>
      </c>
      <c r="B247" s="366" t="s">
        <v>78</v>
      </c>
      <c r="C247" s="366"/>
      <c r="D247" s="366"/>
      <c r="E247" s="366"/>
      <c r="F247" s="366"/>
      <c r="H247" s="366" t="s">
        <v>78</v>
      </c>
      <c r="I247" s="366"/>
      <c r="J247" s="366"/>
      <c r="K247" s="366"/>
      <c r="L247" s="366"/>
      <c r="M247" s="366"/>
    </row>
    <row r="248" spans="1:13" ht="15.65" customHeight="1" x14ac:dyDescent="0.3">
      <c r="A248" s="3"/>
      <c r="B248" s="383"/>
      <c r="C248" s="383"/>
      <c r="D248" s="383"/>
      <c r="E248" s="383"/>
      <c r="F248" s="383"/>
      <c r="H248" s="383"/>
      <c r="I248" s="383"/>
      <c r="J248" s="383"/>
      <c r="K248" s="383"/>
      <c r="L248" s="383"/>
      <c r="M248" s="383"/>
    </row>
    <row r="250" spans="1:13" ht="15" customHeight="1" x14ac:dyDescent="0.3">
      <c r="A250" s="387" t="s">
        <v>45</v>
      </c>
      <c r="B250" s="387"/>
      <c r="C250" s="387"/>
      <c r="D250" s="387"/>
      <c r="E250" s="387"/>
      <c r="F250" s="387"/>
      <c r="H250" s="384" t="s">
        <v>111</v>
      </c>
      <c r="I250" s="384"/>
      <c r="J250" s="384"/>
      <c r="K250" s="384"/>
      <c r="L250" s="384"/>
      <c r="M250" s="384"/>
    </row>
    <row r="251" spans="1:13" x14ac:dyDescent="0.3">
      <c r="A251" s="3"/>
      <c r="B251" s="276"/>
      <c r="C251" s="277"/>
      <c r="D251" s="4"/>
      <c r="E251" s="4"/>
      <c r="F251" s="4"/>
      <c r="H251" s="134"/>
      <c r="I251" s="134"/>
      <c r="J251" s="134"/>
      <c r="K251" s="134"/>
      <c r="L251" s="134"/>
      <c r="M251" s="134"/>
    </row>
    <row r="252" spans="1:13" x14ac:dyDescent="0.3">
      <c r="A252" s="339" t="str">
        <f>+GEST_tot!$A$5</f>
        <v>Rilevazione al 02/10/2022</v>
      </c>
      <c r="B252" s="339"/>
      <c r="C252" s="339"/>
      <c r="D252" s="339"/>
      <c r="E252" s="339"/>
      <c r="F252" s="339"/>
      <c r="H252" s="339" t="str">
        <f>+GEST_tot!$A$5</f>
        <v>Rilevazione al 02/10/2022</v>
      </c>
      <c r="I252" s="339"/>
      <c r="J252" s="339"/>
      <c r="K252" s="339"/>
      <c r="L252" s="339"/>
      <c r="M252" s="339"/>
    </row>
    <row r="253" spans="1:13" ht="15.75" customHeight="1" x14ac:dyDescent="0.3">
      <c r="A253" s="50"/>
      <c r="B253" s="50"/>
      <c r="C253" s="50"/>
      <c r="D253" s="50"/>
      <c r="E253" s="50"/>
      <c r="F253" s="50"/>
      <c r="H253" s="278"/>
      <c r="I253" s="278"/>
      <c r="J253" s="279"/>
      <c r="K253" s="280"/>
      <c r="L253" s="278"/>
      <c r="M253" s="278"/>
    </row>
    <row r="254" spans="1:13" s="50" customFormat="1" ht="15" customHeight="1" x14ac:dyDescent="0.3">
      <c r="A254" s="2"/>
      <c r="B254" s="242"/>
      <c r="C254" s="242"/>
      <c r="D254" s="242"/>
      <c r="E254" s="242"/>
      <c r="F254" s="242"/>
      <c r="H254" s="385" t="str">
        <f>+B25</f>
        <v>Decorrenti gennaio - settembre 2022</v>
      </c>
      <c r="I254" s="385"/>
      <c r="J254" s="385"/>
      <c r="K254" s="385"/>
      <c r="L254" s="385"/>
      <c r="M254" s="385"/>
    </row>
    <row r="255" spans="1:13" s="176" customFormat="1" x14ac:dyDescent="0.3">
      <c r="A255" s="169"/>
      <c r="B255" s="170"/>
      <c r="C255" s="171"/>
      <c r="D255" s="171"/>
      <c r="E255" s="171"/>
      <c r="F255" s="170"/>
    </row>
    <row r="256" spans="1:13" ht="28.5" customHeight="1" x14ac:dyDescent="0.3">
      <c r="A256" s="281" t="s">
        <v>94</v>
      </c>
      <c r="B256" s="173" t="s">
        <v>30</v>
      </c>
      <c r="C256" s="174" t="s">
        <v>131</v>
      </c>
      <c r="D256" s="173" t="s">
        <v>11</v>
      </c>
      <c r="E256" s="173" t="s">
        <v>12</v>
      </c>
      <c r="F256" s="175" t="s">
        <v>13</v>
      </c>
    </row>
    <row r="257" spans="1:13" x14ac:dyDescent="0.3">
      <c r="A257" s="177"/>
      <c r="B257" s="178"/>
      <c r="C257" s="179"/>
      <c r="D257" s="179"/>
      <c r="E257" s="179"/>
      <c r="F257" s="180"/>
    </row>
    <row r="258" spans="1:13" ht="15" customHeight="1" x14ac:dyDescent="0.3">
      <c r="A258" s="186"/>
      <c r="B258" s="224"/>
      <c r="C258" s="282"/>
      <c r="D258" s="282"/>
      <c r="E258" s="132"/>
      <c r="F258" s="95"/>
    </row>
    <row r="259" spans="1:13" x14ac:dyDescent="0.3">
      <c r="A259" s="186"/>
      <c r="B259" s="377" t="str">
        <f>+FPLD_tot!B13</f>
        <v>Decorrenti ANNO 2021</v>
      </c>
      <c r="C259" s="377"/>
      <c r="D259" s="377"/>
      <c r="E259" s="377"/>
      <c r="F259" s="378"/>
    </row>
    <row r="260" spans="1:13" ht="15" customHeight="1" x14ac:dyDescent="0.3">
      <c r="A260" s="187"/>
      <c r="B260" s="163"/>
      <c r="C260" s="247"/>
      <c r="D260" s="247"/>
      <c r="E260" s="247"/>
      <c r="F260" s="22"/>
    </row>
    <row r="261" spans="1:13" x14ac:dyDescent="0.3">
      <c r="A261" s="187" t="s">
        <v>99</v>
      </c>
      <c r="B261" s="163">
        <v>0</v>
      </c>
      <c r="C261" s="247">
        <v>0</v>
      </c>
      <c r="D261" s="247">
        <v>0</v>
      </c>
      <c r="E261" s="247">
        <v>0</v>
      </c>
      <c r="F261" s="22">
        <v>0</v>
      </c>
    </row>
    <row r="262" spans="1:13" x14ac:dyDescent="0.3">
      <c r="A262" s="187" t="s">
        <v>26</v>
      </c>
      <c r="B262" s="163">
        <v>30163</v>
      </c>
      <c r="C262" s="247">
        <v>0</v>
      </c>
      <c r="D262" s="247">
        <v>514</v>
      </c>
      <c r="E262" s="247">
        <v>9255</v>
      </c>
      <c r="F262" s="22">
        <v>39932</v>
      </c>
    </row>
    <row r="263" spans="1:13" x14ac:dyDescent="0.3">
      <c r="A263" s="46"/>
      <c r="B263" s="163"/>
      <c r="C263" s="247"/>
      <c r="D263" s="247"/>
      <c r="E263" s="247"/>
      <c r="F263" s="22"/>
    </row>
    <row r="264" spans="1:13" x14ac:dyDescent="0.3">
      <c r="A264" s="193" t="s">
        <v>13</v>
      </c>
      <c r="B264" s="194">
        <v>30163</v>
      </c>
      <c r="C264" s="195">
        <v>0</v>
      </c>
      <c r="D264" s="195">
        <v>514</v>
      </c>
      <c r="E264" s="195">
        <v>9255</v>
      </c>
      <c r="F264" s="196">
        <v>39932</v>
      </c>
    </row>
    <row r="265" spans="1:13" x14ac:dyDescent="0.3">
      <c r="A265" s="153"/>
      <c r="B265" s="138"/>
      <c r="C265" s="138"/>
      <c r="D265" s="138"/>
      <c r="E265" s="138"/>
      <c r="F265" s="199"/>
    </row>
    <row r="266" spans="1:13" x14ac:dyDescent="0.3">
      <c r="A266" s="186"/>
      <c r="B266" s="132"/>
      <c r="C266" s="201" t="s">
        <v>122</v>
      </c>
      <c r="D266" s="200" t="str">
        <f>+FPLD_tot!$D$19</f>
        <v>Decorrenti gennaio - settembre 2021</v>
      </c>
      <c r="E266" s="132"/>
      <c r="F266" s="95"/>
    </row>
    <row r="267" spans="1:13" x14ac:dyDescent="0.3">
      <c r="A267" s="187"/>
      <c r="B267" s="163"/>
      <c r="C267" s="247"/>
      <c r="D267" s="247"/>
      <c r="E267" s="247"/>
      <c r="F267" s="22"/>
    </row>
    <row r="268" spans="1:13" x14ac:dyDescent="0.3">
      <c r="A268" s="187" t="s">
        <v>99</v>
      </c>
      <c r="B268" s="163">
        <v>0</v>
      </c>
      <c r="C268" s="247">
        <v>0</v>
      </c>
      <c r="D268" s="247">
        <v>0</v>
      </c>
      <c r="E268" s="247">
        <v>0</v>
      </c>
      <c r="F268" s="22">
        <v>0</v>
      </c>
    </row>
    <row r="269" spans="1:13" x14ac:dyDescent="0.3">
      <c r="A269" s="187" t="s">
        <v>26</v>
      </c>
      <c r="B269" s="163">
        <v>22156</v>
      </c>
      <c r="C269" s="247">
        <v>0</v>
      </c>
      <c r="D269" s="247">
        <v>366</v>
      </c>
      <c r="E269" s="247">
        <v>7126</v>
      </c>
      <c r="F269" s="22">
        <v>29648</v>
      </c>
      <c r="H269" s="385" t="str">
        <f>+D19</f>
        <v>Decorrenti gennaio - settembre 2021</v>
      </c>
      <c r="I269" s="385"/>
      <c r="J269" s="385"/>
      <c r="K269" s="385"/>
      <c r="L269" s="385"/>
      <c r="M269" s="385"/>
    </row>
    <row r="270" spans="1:13" x14ac:dyDescent="0.3">
      <c r="A270" s="46"/>
      <c r="B270" s="163"/>
      <c r="C270" s="247"/>
      <c r="D270" s="247"/>
      <c r="E270" s="247"/>
      <c r="F270" s="22"/>
    </row>
    <row r="271" spans="1:13" x14ac:dyDescent="0.3">
      <c r="A271" s="193" t="s">
        <v>13</v>
      </c>
      <c r="B271" s="194">
        <v>22156</v>
      </c>
      <c r="C271" s="195">
        <v>0</v>
      </c>
      <c r="D271" s="195">
        <v>366</v>
      </c>
      <c r="E271" s="195">
        <v>7126</v>
      </c>
      <c r="F271" s="196">
        <v>29648</v>
      </c>
    </row>
    <row r="272" spans="1:13" x14ac:dyDescent="0.3">
      <c r="A272" s="153"/>
      <c r="B272" s="138"/>
      <c r="C272" s="138"/>
      <c r="D272" s="138"/>
      <c r="E272" s="138"/>
      <c r="F272" s="199"/>
    </row>
    <row r="273" spans="1:6" x14ac:dyDescent="0.3">
      <c r="A273" s="187"/>
      <c r="B273" s="379" t="str">
        <f>+B25</f>
        <v>Decorrenti gennaio - settembre 2022</v>
      </c>
      <c r="C273" s="379"/>
      <c r="D273" s="379"/>
      <c r="E273" s="379"/>
      <c r="F273" s="380"/>
    </row>
    <row r="274" spans="1:6" x14ac:dyDescent="0.3">
      <c r="A274" s="187"/>
      <c r="B274" s="188"/>
      <c r="C274" s="188"/>
      <c r="D274" s="188"/>
      <c r="E274" s="188"/>
      <c r="F274" s="189"/>
    </row>
    <row r="275" spans="1:6" x14ac:dyDescent="0.3">
      <c r="A275" s="187" t="s">
        <v>99</v>
      </c>
      <c r="B275" s="188">
        <v>0</v>
      </c>
      <c r="C275" s="188">
        <v>0</v>
      </c>
      <c r="D275" s="188">
        <v>0</v>
      </c>
      <c r="E275" s="188">
        <v>0</v>
      </c>
      <c r="F275" s="189">
        <v>0</v>
      </c>
    </row>
    <row r="276" spans="1:6" x14ac:dyDescent="0.3">
      <c r="A276" s="187" t="s">
        <v>26</v>
      </c>
      <c r="B276" s="188">
        <v>21964</v>
      </c>
      <c r="C276" s="188">
        <v>0</v>
      </c>
      <c r="D276" s="188">
        <v>325</v>
      </c>
      <c r="E276" s="188">
        <v>6104</v>
      </c>
      <c r="F276" s="189">
        <v>28393</v>
      </c>
    </row>
    <row r="277" spans="1:6" x14ac:dyDescent="0.3">
      <c r="A277" s="46"/>
      <c r="B277" s="188"/>
      <c r="C277" s="188"/>
      <c r="D277" s="188"/>
      <c r="E277" s="188"/>
      <c r="F277" s="233"/>
    </row>
    <row r="278" spans="1:6" ht="15" customHeight="1" x14ac:dyDescent="0.3">
      <c r="A278" s="239" t="s">
        <v>13</v>
      </c>
      <c r="B278" s="240">
        <v>21964</v>
      </c>
      <c r="C278" s="240">
        <v>0</v>
      </c>
      <c r="D278" s="240">
        <v>325</v>
      </c>
      <c r="E278" s="240">
        <v>6104</v>
      </c>
      <c r="F278" s="241">
        <v>28393</v>
      </c>
    </row>
    <row r="279" spans="1:6" ht="86.15" customHeight="1" x14ac:dyDescent="0.3">
      <c r="A279" s="386" t="s">
        <v>100</v>
      </c>
      <c r="B279" s="386"/>
      <c r="C279" s="386"/>
      <c r="D279" s="386"/>
      <c r="E279" s="386"/>
      <c r="F279" s="386"/>
    </row>
    <row r="280" spans="1:6" x14ac:dyDescent="0.3">
      <c r="B280" s="263"/>
      <c r="C280" s="263"/>
      <c r="D280" s="263"/>
      <c r="E280" s="263"/>
      <c r="F280" s="263"/>
    </row>
    <row r="281" spans="1:6" s="283" customFormat="1" ht="15" customHeight="1" x14ac:dyDescent="0.3">
      <c r="A281" s="2"/>
      <c r="B281" s="2"/>
      <c r="C281" s="2"/>
      <c r="D281" s="2"/>
      <c r="E281" s="2"/>
      <c r="F281" s="2"/>
    </row>
    <row r="291" spans="1:6" x14ac:dyDescent="0.3">
      <c r="A291" s="3"/>
      <c r="B291" s="264"/>
      <c r="C291" s="264"/>
      <c r="D291" s="264"/>
      <c r="E291" s="264"/>
      <c r="F291" s="264"/>
    </row>
    <row r="292" spans="1:6" x14ac:dyDescent="0.3">
      <c r="A292" s="3"/>
      <c r="B292" s="211"/>
      <c r="C292" s="211"/>
      <c r="D292" s="211"/>
      <c r="E292" s="211"/>
      <c r="F292" s="211"/>
    </row>
    <row r="294" spans="1:6" x14ac:dyDescent="0.3">
      <c r="A294" s="212"/>
      <c r="B294" s="212"/>
      <c r="C294" s="212"/>
      <c r="D294" s="212"/>
      <c r="E294" s="212"/>
      <c r="F294" s="212"/>
    </row>
    <row r="295" spans="1:6" x14ac:dyDescent="0.3">
      <c r="A295" s="3"/>
      <c r="B295" s="276"/>
      <c r="C295" s="277"/>
      <c r="D295" s="4"/>
      <c r="E295" s="4"/>
      <c r="F295" s="4"/>
    </row>
    <row r="296" spans="1:6" x14ac:dyDescent="0.3">
      <c r="A296" s="213"/>
      <c r="B296" s="213"/>
      <c r="C296" s="213"/>
      <c r="D296" s="213"/>
      <c r="E296" s="213"/>
      <c r="F296" s="213"/>
    </row>
    <row r="297" spans="1:6" x14ac:dyDescent="0.3">
      <c r="A297" s="284"/>
      <c r="B297" s="284"/>
      <c r="C297" s="284"/>
      <c r="D297" s="284"/>
      <c r="E297" s="284"/>
      <c r="F297" s="284"/>
    </row>
    <row r="298" spans="1:6" x14ac:dyDescent="0.3">
      <c r="B298" s="4"/>
      <c r="C298" s="243"/>
      <c r="D298" s="4"/>
      <c r="E298" s="4"/>
      <c r="F298" s="4"/>
    </row>
    <row r="327" spans="1:1" x14ac:dyDescent="0.3">
      <c r="A327" s="285"/>
    </row>
  </sheetData>
  <mergeCells count="82">
    <mergeCell ref="B25:F25"/>
    <mergeCell ref="B1:F1"/>
    <mergeCell ref="H1:M1"/>
    <mergeCell ref="B2:F2"/>
    <mergeCell ref="H2:M2"/>
    <mergeCell ref="A4:F4"/>
    <mergeCell ref="H4:M4"/>
    <mergeCell ref="A6:F6"/>
    <mergeCell ref="H6:M6"/>
    <mergeCell ref="H8:M8"/>
    <mergeCell ref="B13:F13"/>
    <mergeCell ref="H22:M22"/>
    <mergeCell ref="B62:F62"/>
    <mergeCell ref="B38:F38"/>
    <mergeCell ref="H38:M38"/>
    <mergeCell ref="B39:F39"/>
    <mergeCell ref="H39:M39"/>
    <mergeCell ref="B40:F40"/>
    <mergeCell ref="A41:F41"/>
    <mergeCell ref="H41:M41"/>
    <mergeCell ref="A43:F43"/>
    <mergeCell ref="H43:M43"/>
    <mergeCell ref="A44:F44"/>
    <mergeCell ref="A45:F45"/>
    <mergeCell ref="B50:F50"/>
    <mergeCell ref="B74:F74"/>
    <mergeCell ref="H74:M74"/>
    <mergeCell ref="B75:F75"/>
    <mergeCell ref="H75:M75"/>
    <mergeCell ref="A77:F77"/>
    <mergeCell ref="H77:M77"/>
    <mergeCell ref="A79:F79"/>
    <mergeCell ref="H79:M79"/>
    <mergeCell ref="B86:F86"/>
    <mergeCell ref="B102:F102"/>
    <mergeCell ref="B116:F116"/>
    <mergeCell ref="H116:M116"/>
    <mergeCell ref="B117:F117"/>
    <mergeCell ref="H117:M117"/>
    <mergeCell ref="A119:F119"/>
    <mergeCell ref="H119:M119"/>
    <mergeCell ref="A121:F121"/>
    <mergeCell ref="H121:M121"/>
    <mergeCell ref="H123:M123"/>
    <mergeCell ref="B128:F128"/>
    <mergeCell ref="H140:M140"/>
    <mergeCell ref="B146:F146"/>
    <mergeCell ref="B159:F159"/>
    <mergeCell ref="I159:M159"/>
    <mergeCell ref="B160:F160"/>
    <mergeCell ref="I160:M160"/>
    <mergeCell ref="A162:F162"/>
    <mergeCell ref="H162:M162"/>
    <mergeCell ref="A164:F164"/>
    <mergeCell ref="H164:M164"/>
    <mergeCell ref="B171:F171"/>
    <mergeCell ref="I171:M171"/>
    <mergeCell ref="B191:F191"/>
    <mergeCell ref="I191:M191"/>
    <mergeCell ref="B205:F205"/>
    <mergeCell ref="H205:M205"/>
    <mergeCell ref="B206:F206"/>
    <mergeCell ref="H206:M206"/>
    <mergeCell ref="A208:F208"/>
    <mergeCell ref="H208:M208"/>
    <mergeCell ref="A210:F210"/>
    <mergeCell ref="H210:M210"/>
    <mergeCell ref="B217:F217"/>
    <mergeCell ref="B237:F237"/>
    <mergeCell ref="B247:F247"/>
    <mergeCell ref="H247:M247"/>
    <mergeCell ref="B248:F248"/>
    <mergeCell ref="H248:M248"/>
    <mergeCell ref="H269:M269"/>
    <mergeCell ref="B273:F273"/>
    <mergeCell ref="A279:F279"/>
    <mergeCell ref="A250:F250"/>
    <mergeCell ref="H250:M250"/>
    <mergeCell ref="A252:F252"/>
    <mergeCell ref="H252:M252"/>
    <mergeCell ref="H254:M254"/>
    <mergeCell ref="B259:F25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6" manualBreakCount="6">
    <brk id="37" max="12" man="1"/>
    <brk id="73" max="12" man="1"/>
    <brk id="115" max="12" man="1"/>
    <brk id="158" max="12" man="1"/>
    <brk id="204" max="12" man="1"/>
    <brk id="246" max="12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/>
  <dimension ref="A1:HF60"/>
  <sheetViews>
    <sheetView showGridLines="0" view="pageBreakPreview" zoomScale="75" zoomScaleNormal="50" zoomScaleSheetLayoutView="75" workbookViewId="0"/>
  </sheetViews>
  <sheetFormatPr defaultColWidth="12.453125" defaultRowHeight="13.5" x14ac:dyDescent="0.3"/>
  <cols>
    <col min="1" max="1" width="16" style="2" customWidth="1"/>
    <col min="2" max="11" width="13.08984375" style="2" customWidth="1"/>
    <col min="12" max="16384" width="12.453125" style="2"/>
  </cols>
  <sheetData>
    <row r="1" spans="1:11" x14ac:dyDescent="0.3">
      <c r="A1" s="3" t="s">
        <v>125</v>
      </c>
      <c r="B1" s="366" t="s">
        <v>124</v>
      </c>
      <c r="C1" s="366"/>
      <c r="D1" s="366"/>
      <c r="E1" s="366"/>
      <c r="F1" s="366"/>
      <c r="G1" s="366"/>
      <c r="H1" s="366"/>
      <c r="I1" s="366"/>
      <c r="J1" s="366"/>
      <c r="K1" s="366"/>
    </row>
    <row r="2" spans="1:11" x14ac:dyDescent="0.3">
      <c r="A2" s="136"/>
      <c r="B2" s="388"/>
      <c r="C2" s="371"/>
      <c r="D2" s="371"/>
      <c r="E2" s="371"/>
      <c r="F2" s="371"/>
      <c r="G2" s="371"/>
      <c r="H2" s="371"/>
      <c r="I2" s="371"/>
      <c r="J2" s="371"/>
      <c r="K2" s="371"/>
    </row>
    <row r="3" spans="1:11" x14ac:dyDescent="0.3">
      <c r="B3" s="366" t="s">
        <v>106</v>
      </c>
      <c r="C3" s="366"/>
      <c r="D3" s="366"/>
      <c r="E3" s="366"/>
      <c r="F3" s="366"/>
      <c r="G3" s="366"/>
      <c r="H3" s="366"/>
      <c r="I3" s="366"/>
      <c r="J3" s="366"/>
      <c r="K3" s="366"/>
    </row>
    <row r="4" spans="1:11" ht="10.5" customHeight="1" x14ac:dyDescent="0.3">
      <c r="A4" s="136"/>
      <c r="B4" s="3"/>
      <c r="C4" s="4"/>
      <c r="D4" s="4"/>
      <c r="E4" s="4"/>
      <c r="F4" s="4"/>
      <c r="G4" s="4"/>
      <c r="H4" s="4"/>
      <c r="I4" s="4"/>
      <c r="J4" s="4"/>
      <c r="K4" s="4"/>
    </row>
    <row r="5" spans="1:11" x14ac:dyDescent="0.3">
      <c r="A5" s="375" t="str">
        <f>+GEST_tot!$A$5</f>
        <v>Rilevazione al 02/10/2022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6" spans="1:11" ht="8.25" customHeight="1" x14ac:dyDescent="0.3">
      <c r="A6" s="137"/>
      <c r="B6" s="4"/>
      <c r="C6" s="6"/>
      <c r="D6" s="6"/>
      <c r="E6" s="6"/>
      <c r="F6" s="4"/>
      <c r="G6" s="4"/>
      <c r="H6" s="4"/>
      <c r="I6" s="4"/>
      <c r="J6" s="4"/>
      <c r="K6" s="4"/>
    </row>
    <row r="7" spans="1:11" x14ac:dyDescent="0.3">
      <c r="A7" s="372" t="s">
        <v>107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</row>
    <row r="8" spans="1:11" ht="6" customHeight="1" x14ac:dyDescent="0.3">
      <c r="A8" s="138"/>
      <c r="B8" s="6"/>
      <c r="C8" s="4"/>
      <c r="D8" s="4"/>
      <c r="E8" s="4"/>
      <c r="F8" s="4"/>
      <c r="G8" s="4"/>
      <c r="H8" s="4"/>
      <c r="I8" s="4"/>
      <c r="J8" s="4"/>
      <c r="K8" s="4"/>
    </row>
    <row r="9" spans="1:11" ht="6" customHeight="1" x14ac:dyDescent="0.3">
      <c r="A9" s="367" t="s">
        <v>47</v>
      </c>
      <c r="B9" s="139"/>
      <c r="C9" s="139"/>
      <c r="D9" s="140"/>
      <c r="E9" s="139"/>
      <c r="F9" s="140"/>
      <c r="G9" s="139"/>
      <c r="H9" s="140"/>
      <c r="I9" s="139"/>
      <c r="J9" s="140"/>
      <c r="K9" s="141"/>
    </row>
    <row r="10" spans="1:11" x14ac:dyDescent="0.3">
      <c r="A10" s="368"/>
      <c r="B10" s="293" t="s">
        <v>54</v>
      </c>
      <c r="C10" s="294"/>
      <c r="D10" s="373" t="s">
        <v>131</v>
      </c>
      <c r="E10" s="374"/>
      <c r="F10" s="373" t="s">
        <v>11</v>
      </c>
      <c r="G10" s="374"/>
      <c r="H10" s="373" t="s">
        <v>12</v>
      </c>
      <c r="I10" s="374"/>
      <c r="J10" s="373" t="s">
        <v>13</v>
      </c>
      <c r="K10" s="374"/>
    </row>
    <row r="11" spans="1:11" x14ac:dyDescent="0.3">
      <c r="A11" s="368"/>
      <c r="B11" s="142"/>
      <c r="C11" s="143"/>
      <c r="D11" s="142"/>
      <c r="E11" s="143"/>
      <c r="F11" s="144"/>
      <c r="G11" s="143"/>
      <c r="H11" s="144"/>
      <c r="I11" s="144"/>
      <c r="J11" s="145"/>
      <c r="K11" s="143"/>
    </row>
    <row r="12" spans="1:11" x14ac:dyDescent="0.3">
      <c r="A12" s="368"/>
      <c r="B12" s="89" t="s">
        <v>9</v>
      </c>
      <c r="C12" s="146" t="s">
        <v>14</v>
      </c>
      <c r="D12" s="146" t="s">
        <v>9</v>
      </c>
      <c r="E12" s="146" t="s">
        <v>14</v>
      </c>
      <c r="F12" s="146" t="s">
        <v>9</v>
      </c>
      <c r="G12" s="146" t="s">
        <v>14</v>
      </c>
      <c r="H12" s="146" t="s">
        <v>9</v>
      </c>
      <c r="I12" s="146" t="s">
        <v>14</v>
      </c>
      <c r="J12" s="146" t="s">
        <v>9</v>
      </c>
      <c r="K12" s="146" t="s">
        <v>14</v>
      </c>
    </row>
    <row r="13" spans="1:11" x14ac:dyDescent="0.3">
      <c r="A13" s="369"/>
      <c r="B13" s="143"/>
      <c r="C13" s="147" t="s">
        <v>10</v>
      </c>
      <c r="D13" s="148"/>
      <c r="E13" s="147" t="s">
        <v>10</v>
      </c>
      <c r="F13" s="148"/>
      <c r="G13" s="147" t="s">
        <v>10</v>
      </c>
      <c r="H13" s="148"/>
      <c r="I13" s="147" t="s">
        <v>10</v>
      </c>
      <c r="J13" s="148"/>
      <c r="K13" s="147" t="s">
        <v>10</v>
      </c>
    </row>
    <row r="14" spans="1:11" x14ac:dyDescent="0.3">
      <c r="A14" s="149"/>
      <c r="B14" s="132"/>
      <c r="C14" s="150"/>
      <c r="D14" s="132"/>
      <c r="E14" s="150"/>
      <c r="F14" s="132"/>
      <c r="G14" s="150"/>
      <c r="H14" s="132"/>
      <c r="I14" s="150"/>
      <c r="J14" s="132"/>
      <c r="K14" s="150"/>
    </row>
    <row r="15" spans="1:11" x14ac:dyDescent="0.3">
      <c r="A15" s="151" t="s">
        <v>182</v>
      </c>
      <c r="B15" s="152"/>
      <c r="C15" s="14"/>
      <c r="D15" s="152"/>
      <c r="E15" s="14"/>
      <c r="F15" s="152"/>
      <c r="G15" s="14"/>
      <c r="H15" s="152"/>
      <c r="I15" s="14"/>
      <c r="J15" s="152"/>
      <c r="K15" s="14"/>
    </row>
    <row r="16" spans="1:11" x14ac:dyDescent="0.3">
      <c r="A16" s="153"/>
      <c r="B16" s="152"/>
      <c r="C16" s="14"/>
      <c r="D16" s="152"/>
      <c r="E16" s="14"/>
      <c r="F16" s="152"/>
      <c r="G16" s="14"/>
      <c r="H16" s="152"/>
      <c r="I16" s="14"/>
      <c r="J16" s="152"/>
      <c r="K16" s="14"/>
    </row>
    <row r="17" spans="1:214" x14ac:dyDescent="0.3">
      <c r="A17" s="153" t="s">
        <v>15</v>
      </c>
      <c r="B17" s="154">
        <v>4070</v>
      </c>
      <c r="C17" s="16">
        <v>2448.9321867321869</v>
      </c>
      <c r="D17" s="154">
        <v>15915</v>
      </c>
      <c r="E17" s="16">
        <v>2447.6628966383914</v>
      </c>
      <c r="F17" s="154">
        <v>1252</v>
      </c>
      <c r="G17" s="16">
        <v>1893.7316293929712</v>
      </c>
      <c r="H17" s="154">
        <v>11750</v>
      </c>
      <c r="I17" s="16">
        <v>1133.807574468085</v>
      </c>
      <c r="J17" s="154">
        <v>32987</v>
      </c>
      <c r="K17" s="16">
        <v>1958.7988904720041</v>
      </c>
    </row>
    <row r="18" spans="1:214" x14ac:dyDescent="0.3">
      <c r="A18" s="153" t="s">
        <v>16</v>
      </c>
      <c r="B18" s="154">
        <v>3975</v>
      </c>
      <c r="C18" s="16">
        <v>2434.6191194968555</v>
      </c>
      <c r="D18" s="154">
        <v>13291</v>
      </c>
      <c r="E18" s="16">
        <v>2412.5654202091641</v>
      </c>
      <c r="F18" s="154">
        <v>1289</v>
      </c>
      <c r="G18" s="16">
        <v>1854</v>
      </c>
      <c r="H18" s="154">
        <v>11075</v>
      </c>
      <c r="I18" s="16">
        <v>1129.9207223476299</v>
      </c>
      <c r="J18" s="154">
        <v>29630</v>
      </c>
      <c r="K18" s="16">
        <v>1911.8021599730002</v>
      </c>
    </row>
    <row r="19" spans="1:214" x14ac:dyDescent="0.3">
      <c r="A19" s="153" t="s">
        <v>17</v>
      </c>
      <c r="B19" s="154">
        <v>15515</v>
      </c>
      <c r="C19" s="16">
        <v>1979.3556558169514</v>
      </c>
      <c r="D19" s="154">
        <v>45398</v>
      </c>
      <c r="E19" s="16">
        <v>2249.0051544120888</v>
      </c>
      <c r="F19" s="154">
        <v>1040</v>
      </c>
      <c r="G19" s="16">
        <v>1872.7528846153846</v>
      </c>
      <c r="H19" s="154">
        <v>9372</v>
      </c>
      <c r="I19" s="16">
        <v>1133.5966709346992</v>
      </c>
      <c r="J19" s="154">
        <v>71325</v>
      </c>
      <c r="K19" s="16">
        <v>2038.3003154574133</v>
      </c>
    </row>
    <row r="20" spans="1:214" x14ac:dyDescent="0.3">
      <c r="A20" s="153" t="s">
        <v>18</v>
      </c>
      <c r="B20" s="154">
        <v>4173</v>
      </c>
      <c r="C20" s="16">
        <v>2730.3822190270789</v>
      </c>
      <c r="D20" s="154">
        <v>16810</v>
      </c>
      <c r="E20" s="16">
        <v>2514.8531231409875</v>
      </c>
      <c r="F20" s="154">
        <v>1239</v>
      </c>
      <c r="G20" s="16">
        <v>1813.1985472154963</v>
      </c>
      <c r="H20" s="154">
        <v>9447</v>
      </c>
      <c r="I20" s="16">
        <v>1124.0323912353128</v>
      </c>
      <c r="J20" s="154">
        <v>31669</v>
      </c>
      <c r="K20" s="16">
        <v>2100.9142694748807</v>
      </c>
    </row>
    <row r="21" spans="1:214" x14ac:dyDescent="0.3">
      <c r="A21" s="153"/>
      <c r="B21" s="154"/>
      <c r="C21" s="16"/>
      <c r="D21" s="154"/>
      <c r="E21" s="16"/>
      <c r="F21" s="154"/>
      <c r="G21" s="16"/>
      <c r="H21" s="154"/>
      <c r="I21" s="16"/>
      <c r="J21" s="154"/>
      <c r="K21" s="16"/>
    </row>
    <row r="22" spans="1:214" s="158" customFormat="1" x14ac:dyDescent="0.3">
      <c r="A22" s="155" t="s">
        <v>19</v>
      </c>
      <c r="B22" s="156">
        <v>27733</v>
      </c>
      <c r="C22" s="157">
        <v>2226.52980204089</v>
      </c>
      <c r="D22" s="156">
        <v>91414</v>
      </c>
      <c r="E22" s="157">
        <v>2356.2581114490122</v>
      </c>
      <c r="F22" s="156">
        <v>4820</v>
      </c>
      <c r="G22" s="157">
        <v>1857.8786307053942</v>
      </c>
      <c r="H22" s="156">
        <v>41644</v>
      </c>
      <c r="I22" s="157">
        <v>1130.5088848333494</v>
      </c>
      <c r="J22" s="156">
        <v>165611</v>
      </c>
      <c r="K22" s="157">
        <v>2011.8061058746098</v>
      </c>
    </row>
    <row r="23" spans="1:214" x14ac:dyDescent="0.3">
      <c r="A23" s="153"/>
      <c r="B23" s="154"/>
      <c r="C23" s="16"/>
      <c r="D23" s="154"/>
      <c r="E23" s="16"/>
      <c r="F23" s="154"/>
      <c r="G23" s="16"/>
      <c r="H23" s="154"/>
      <c r="I23" s="16"/>
      <c r="J23" s="154"/>
      <c r="K23" s="16"/>
    </row>
    <row r="24" spans="1:214" x14ac:dyDescent="0.3">
      <c r="A24" s="151" t="s">
        <v>237</v>
      </c>
      <c r="B24" s="154"/>
      <c r="C24" s="16"/>
      <c r="D24" s="154"/>
      <c r="E24" s="16"/>
      <c r="F24" s="154"/>
      <c r="G24" s="16"/>
      <c r="H24" s="154"/>
      <c r="I24" s="16"/>
      <c r="J24" s="154"/>
      <c r="K24" s="16"/>
    </row>
    <row r="25" spans="1:214" x14ac:dyDescent="0.3">
      <c r="A25" s="153"/>
      <c r="B25" s="154"/>
      <c r="C25" s="16"/>
      <c r="D25" s="154"/>
      <c r="E25" s="16"/>
      <c r="F25" s="154"/>
      <c r="G25" s="16"/>
      <c r="H25" s="154"/>
      <c r="I25" s="16"/>
      <c r="J25" s="154"/>
      <c r="K25" s="16"/>
    </row>
    <row r="26" spans="1:214" x14ac:dyDescent="0.3">
      <c r="A26" s="153" t="s">
        <v>15</v>
      </c>
      <c r="B26" s="154">
        <v>3901</v>
      </c>
      <c r="C26" s="16">
        <v>2496.2189182260959</v>
      </c>
      <c r="D26" s="154">
        <v>16701</v>
      </c>
      <c r="E26" s="16">
        <v>2375.8213280641876</v>
      </c>
      <c r="F26" s="154">
        <v>903</v>
      </c>
      <c r="G26" s="16">
        <v>1849.1029900332226</v>
      </c>
      <c r="H26" s="154">
        <v>10754</v>
      </c>
      <c r="I26" s="16">
        <v>1153.2167565557002</v>
      </c>
      <c r="J26" s="154">
        <v>32259</v>
      </c>
      <c r="K26" s="16">
        <v>1968.0639511454167</v>
      </c>
    </row>
    <row r="27" spans="1:214" x14ac:dyDescent="0.3">
      <c r="A27" s="153" t="s">
        <v>16</v>
      </c>
      <c r="B27" s="154">
        <v>3360</v>
      </c>
      <c r="C27" s="16">
        <v>2440.9696428571428</v>
      </c>
      <c r="D27" s="154">
        <v>13224</v>
      </c>
      <c r="E27" s="16">
        <v>2352.4729280096794</v>
      </c>
      <c r="F27" s="154">
        <v>611</v>
      </c>
      <c r="G27" s="16">
        <v>1871.4893617021276</v>
      </c>
      <c r="H27" s="154">
        <v>8433</v>
      </c>
      <c r="I27" s="16">
        <v>1144.4988734732599</v>
      </c>
      <c r="J27" s="154">
        <v>25628</v>
      </c>
      <c r="K27" s="16">
        <v>1955.1193616357109</v>
      </c>
    </row>
    <row r="28" spans="1:214" x14ac:dyDescent="0.3">
      <c r="A28" s="153" t="s">
        <v>17</v>
      </c>
      <c r="B28" s="154">
        <v>12852</v>
      </c>
      <c r="C28" s="16">
        <v>1826.0935262994087</v>
      </c>
      <c r="D28" s="154">
        <v>24801</v>
      </c>
      <c r="E28" s="16">
        <v>2180.248417402524</v>
      </c>
      <c r="F28" s="154">
        <v>157</v>
      </c>
      <c r="G28" s="16">
        <v>2154.0318471337578</v>
      </c>
      <c r="H28" s="154">
        <v>3865</v>
      </c>
      <c r="I28" s="16">
        <v>1156.6476067270376</v>
      </c>
      <c r="J28" s="154">
        <v>41675</v>
      </c>
      <c r="K28" s="16">
        <v>1976.0029034193162</v>
      </c>
    </row>
    <row r="29" spans="1:214" x14ac:dyDescent="0.3">
      <c r="A29" s="153" t="s">
        <v>18</v>
      </c>
      <c r="B29" s="154">
        <v>0</v>
      </c>
      <c r="C29" s="16">
        <v>0</v>
      </c>
      <c r="D29" s="154">
        <v>0</v>
      </c>
      <c r="E29" s="16">
        <v>0</v>
      </c>
      <c r="F29" s="154">
        <v>0</v>
      </c>
      <c r="G29" s="16">
        <v>0</v>
      </c>
      <c r="H29" s="154">
        <v>0</v>
      </c>
      <c r="I29" s="16">
        <v>0</v>
      </c>
      <c r="J29" s="154">
        <v>0</v>
      </c>
      <c r="K29" s="16">
        <v>0</v>
      </c>
    </row>
    <row r="30" spans="1:214" x14ac:dyDescent="0.3">
      <c r="A30" s="153"/>
      <c r="B30" s="154"/>
      <c r="C30" s="16"/>
      <c r="D30" s="154"/>
      <c r="E30" s="16"/>
      <c r="F30" s="154"/>
      <c r="G30" s="16"/>
      <c r="H30" s="154"/>
      <c r="I30" s="16"/>
      <c r="J30" s="154"/>
      <c r="K30" s="16"/>
    </row>
    <row r="31" spans="1:214" s="160" customFormat="1" x14ac:dyDescent="0.3">
      <c r="A31" s="159" t="s">
        <v>19</v>
      </c>
      <c r="B31" s="156">
        <v>20113</v>
      </c>
      <c r="C31" s="157">
        <v>2058.7859593297867</v>
      </c>
      <c r="D31" s="156">
        <v>54726</v>
      </c>
      <c r="E31" s="157">
        <v>2281.5487154186312</v>
      </c>
      <c r="F31" s="156">
        <v>1671</v>
      </c>
      <c r="G31" s="157">
        <v>1885.9383602633154</v>
      </c>
      <c r="H31" s="156">
        <v>23052</v>
      </c>
      <c r="I31" s="157">
        <v>1150.602680895367</v>
      </c>
      <c r="J31" s="156">
        <v>99562</v>
      </c>
      <c r="K31" s="157">
        <v>1968.0550310359374</v>
      </c>
    </row>
    <row r="32" spans="1:214" s="30" customFormat="1" x14ac:dyDescent="0.3">
      <c r="A32" s="370"/>
      <c r="B32" s="370"/>
      <c r="C32" s="370"/>
      <c r="D32" s="370"/>
      <c r="E32" s="370"/>
      <c r="F32" s="370"/>
      <c r="G32" s="370"/>
      <c r="H32" s="370"/>
      <c r="I32" s="370"/>
      <c r="J32" s="370"/>
      <c r="K32" s="370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  <c r="HC32" s="138"/>
      <c r="HD32" s="138"/>
      <c r="HE32" s="138"/>
      <c r="HF32" s="138"/>
    </row>
    <row r="33" spans="1:11" x14ac:dyDescent="0.3">
      <c r="A33" s="161"/>
      <c r="B33" s="152"/>
      <c r="C33" s="152"/>
      <c r="D33" s="152"/>
      <c r="E33" s="152"/>
      <c r="F33" s="152"/>
      <c r="G33" s="152"/>
      <c r="H33" s="152"/>
      <c r="I33" s="152"/>
      <c r="J33" s="152"/>
      <c r="K33" s="152"/>
    </row>
    <row r="35" spans="1:11" x14ac:dyDescent="0.3">
      <c r="J35" s="67">
        <f>+J31-(J17+J18+J19)</f>
        <v>-34380</v>
      </c>
    </row>
    <row r="36" spans="1:11" x14ac:dyDescent="0.3">
      <c r="H36" s="138"/>
      <c r="J36" s="292">
        <f>+J35/(J18+J19+J20)</f>
        <v>-0.25922909880564604</v>
      </c>
    </row>
    <row r="38" spans="1:11" x14ac:dyDescent="0.3">
      <c r="H38" s="138"/>
    </row>
    <row r="39" spans="1:11" x14ac:dyDescent="0.3">
      <c r="H39" s="138"/>
    </row>
    <row r="40" spans="1:11" x14ac:dyDescent="0.3">
      <c r="H40" s="138"/>
    </row>
    <row r="48" spans="1:11" x14ac:dyDescent="0.3">
      <c r="H48" s="138"/>
    </row>
    <row r="49" spans="8:8" x14ac:dyDescent="0.3">
      <c r="H49" s="138"/>
    </row>
    <row r="50" spans="8:8" x14ac:dyDescent="0.3">
      <c r="H50" s="138"/>
    </row>
    <row r="51" spans="8:8" x14ac:dyDescent="0.3">
      <c r="H51" s="138"/>
    </row>
    <row r="52" spans="8:8" x14ac:dyDescent="0.3">
      <c r="H52" s="138"/>
    </row>
    <row r="53" spans="8:8" x14ac:dyDescent="0.3">
      <c r="H53" s="138"/>
    </row>
    <row r="54" spans="8:8" x14ac:dyDescent="0.3">
      <c r="H54" s="138"/>
    </row>
    <row r="55" spans="8:8" x14ac:dyDescent="0.3">
      <c r="H55" s="138"/>
    </row>
    <row r="56" spans="8:8" x14ac:dyDescent="0.3">
      <c r="H56" s="138"/>
    </row>
    <row r="57" spans="8:8" x14ac:dyDescent="0.3">
      <c r="H57" s="138"/>
    </row>
    <row r="58" spans="8:8" x14ac:dyDescent="0.3">
      <c r="H58" s="138"/>
    </row>
    <row r="59" spans="8:8" x14ac:dyDescent="0.3">
      <c r="H59" s="138"/>
    </row>
    <row r="60" spans="8:8" x14ac:dyDescent="0.3">
      <c r="H60" s="138"/>
    </row>
  </sheetData>
  <mergeCells count="11">
    <mergeCell ref="J10:K10"/>
    <mergeCell ref="A32:K32"/>
    <mergeCell ref="B1:K1"/>
    <mergeCell ref="B2:K2"/>
    <mergeCell ref="B3:K3"/>
    <mergeCell ref="A5:K5"/>
    <mergeCell ref="A7:K7"/>
    <mergeCell ref="A9:A13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pageOrder="overThenDown" orientation="portrait" r:id="rId1"/>
  <headerFooter alignWithMargins="0">
    <oddFooter>&amp;CCoordinamento Generale Statistico Attuariale&amp;R&amp;P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/>
  <dimension ref="A1:N327"/>
  <sheetViews>
    <sheetView showGridLines="0" view="pageBreakPreview" zoomScale="70" zoomScaleNormal="50" zoomScaleSheetLayoutView="75" workbookViewId="0"/>
  </sheetViews>
  <sheetFormatPr defaultColWidth="20.453125" defaultRowHeight="13.5" x14ac:dyDescent="0.3"/>
  <cols>
    <col min="1" max="1" width="26.1796875" style="2" customWidth="1"/>
    <col min="2" max="6" width="21.54296875" style="2" customWidth="1"/>
    <col min="7" max="7" width="6.81640625" style="2" customWidth="1"/>
    <col min="8" max="8" width="26.26953125" style="2" customWidth="1"/>
    <col min="9" max="13" width="21.7265625" style="2" customWidth="1"/>
    <col min="14" max="16384" width="20.453125" style="2"/>
  </cols>
  <sheetData>
    <row r="1" spans="1:13" x14ac:dyDescent="0.3">
      <c r="A1" s="3" t="s">
        <v>126</v>
      </c>
      <c r="B1" s="366" t="s">
        <v>124</v>
      </c>
      <c r="C1" s="366"/>
      <c r="D1" s="366"/>
      <c r="E1" s="366"/>
      <c r="F1" s="366"/>
      <c r="H1" s="366" t="s">
        <v>124</v>
      </c>
      <c r="I1" s="366"/>
      <c r="J1" s="366"/>
      <c r="K1" s="366"/>
      <c r="L1" s="366"/>
      <c r="M1" s="366"/>
    </row>
    <row r="2" spans="1:13" ht="15.65" customHeight="1" x14ac:dyDescent="0.3">
      <c r="A2" s="3"/>
      <c r="B2" s="383"/>
      <c r="C2" s="383"/>
      <c r="D2" s="383"/>
      <c r="E2" s="383"/>
      <c r="F2" s="383"/>
      <c r="H2" s="383"/>
      <c r="I2" s="383"/>
      <c r="J2" s="383"/>
      <c r="K2" s="383"/>
      <c r="L2" s="383"/>
      <c r="M2" s="383"/>
    </row>
    <row r="4" spans="1:13" x14ac:dyDescent="0.3">
      <c r="A4" s="351" t="s">
        <v>4</v>
      </c>
      <c r="B4" s="351"/>
      <c r="C4" s="351"/>
      <c r="D4" s="351"/>
      <c r="E4" s="351"/>
      <c r="F4" s="351"/>
      <c r="H4" s="384" t="s">
        <v>112</v>
      </c>
      <c r="I4" s="384"/>
      <c r="J4" s="384"/>
      <c r="K4" s="384"/>
      <c r="L4" s="384"/>
      <c r="M4" s="384"/>
    </row>
    <row r="6" spans="1:13" ht="15.75" customHeight="1" x14ac:dyDescent="0.3">
      <c r="A6" s="339" t="str">
        <f>+GEST_tot!$A$5</f>
        <v>Rilevazione al 02/10/2022</v>
      </c>
      <c r="B6" s="339"/>
      <c r="C6" s="339"/>
      <c r="D6" s="339"/>
      <c r="E6" s="339"/>
      <c r="F6" s="339"/>
      <c r="H6" s="339" t="str">
        <f>+GEST_tot!$A$5</f>
        <v>Rilevazione al 02/10/2022</v>
      </c>
      <c r="I6" s="339"/>
      <c r="J6" s="339"/>
      <c r="K6" s="339"/>
      <c r="L6" s="339"/>
      <c r="M6" s="339"/>
    </row>
    <row r="8" spans="1:13" x14ac:dyDescent="0.3">
      <c r="H8" s="366" t="str">
        <f>+B25</f>
        <v>Decorrenti gennaio - settembre 2022</v>
      </c>
      <c r="I8" s="366"/>
      <c r="J8" s="366"/>
      <c r="K8" s="366"/>
      <c r="L8" s="366"/>
      <c r="M8" s="366"/>
    </row>
    <row r="9" spans="1:13" s="50" customFormat="1" ht="15" customHeight="1" x14ac:dyDescent="0.3">
      <c r="A9" s="169"/>
      <c r="B9" s="170"/>
      <c r="C9" s="171"/>
      <c r="D9" s="171"/>
      <c r="E9" s="171"/>
      <c r="F9" s="170"/>
    </row>
    <row r="10" spans="1:13" s="176" customFormat="1" x14ac:dyDescent="0.3">
      <c r="A10" s="172" t="s">
        <v>32</v>
      </c>
      <c r="B10" s="173" t="s">
        <v>30</v>
      </c>
      <c r="C10" s="174" t="s">
        <v>131</v>
      </c>
      <c r="D10" s="173" t="s">
        <v>11</v>
      </c>
      <c r="E10" s="173" t="s">
        <v>12</v>
      </c>
      <c r="F10" s="175" t="s">
        <v>13</v>
      </c>
    </row>
    <row r="11" spans="1:13" x14ac:dyDescent="0.3">
      <c r="A11" s="177"/>
      <c r="B11" s="178"/>
      <c r="C11" s="179"/>
      <c r="D11" s="179"/>
      <c r="E11" s="179"/>
      <c r="F11" s="180"/>
      <c r="I11" s="181"/>
      <c r="J11" s="181"/>
      <c r="K11" s="181"/>
      <c r="L11" s="181"/>
      <c r="M11" s="181"/>
    </row>
    <row r="12" spans="1:13" ht="15" customHeight="1" x14ac:dyDescent="0.3">
      <c r="A12" s="182"/>
      <c r="B12" s="132"/>
      <c r="C12" s="183"/>
      <c r="D12" s="132"/>
      <c r="E12" s="132"/>
      <c r="F12" s="184"/>
      <c r="J12" s="185"/>
      <c r="K12" s="185"/>
      <c r="L12" s="185"/>
    </row>
    <row r="13" spans="1:13" x14ac:dyDescent="0.3">
      <c r="A13" s="186"/>
      <c r="B13" s="377" t="str">
        <f>+FPLD_tot!B13</f>
        <v>Decorrenti ANNO 2021</v>
      </c>
      <c r="C13" s="377"/>
      <c r="D13" s="377"/>
      <c r="E13" s="377"/>
      <c r="F13" s="378"/>
    </row>
    <row r="14" spans="1:13" ht="15.75" customHeight="1" x14ac:dyDescent="0.3">
      <c r="A14" s="187" t="s">
        <v>28</v>
      </c>
      <c r="B14" s="188">
        <v>11244</v>
      </c>
      <c r="C14" s="188">
        <v>37877</v>
      </c>
      <c r="D14" s="188">
        <v>2811</v>
      </c>
      <c r="E14" s="188">
        <v>9856</v>
      </c>
      <c r="F14" s="189">
        <v>61788</v>
      </c>
    </row>
    <row r="15" spans="1:13" ht="15" customHeight="1" x14ac:dyDescent="0.3">
      <c r="A15" s="187" t="s">
        <v>29</v>
      </c>
      <c r="B15" s="188">
        <v>16489</v>
      </c>
      <c r="C15" s="188">
        <v>53537</v>
      </c>
      <c r="D15" s="188">
        <v>2009</v>
      </c>
      <c r="E15" s="188">
        <v>31788</v>
      </c>
      <c r="F15" s="189">
        <v>103823</v>
      </c>
    </row>
    <row r="16" spans="1:13" s="50" customFormat="1" x14ac:dyDescent="0.3">
      <c r="A16" s="190"/>
      <c r="B16" s="191"/>
      <c r="C16" s="191"/>
      <c r="D16" s="191"/>
      <c r="E16" s="191"/>
      <c r="F16" s="192"/>
    </row>
    <row r="17" spans="1:13" x14ac:dyDescent="0.3">
      <c r="A17" s="193" t="s">
        <v>13</v>
      </c>
      <c r="B17" s="194">
        <v>27733</v>
      </c>
      <c r="C17" s="195">
        <v>91414</v>
      </c>
      <c r="D17" s="195">
        <v>4820</v>
      </c>
      <c r="E17" s="195">
        <v>41644</v>
      </c>
      <c r="F17" s="196">
        <v>165611</v>
      </c>
      <c r="H17" s="197"/>
    </row>
    <row r="18" spans="1:13" x14ac:dyDescent="0.3">
      <c r="A18" s="153"/>
      <c r="B18" s="138"/>
      <c r="C18" s="138"/>
      <c r="D18" s="198"/>
      <c r="E18" s="138"/>
      <c r="F18" s="199"/>
    </row>
    <row r="19" spans="1:13" x14ac:dyDescent="0.3">
      <c r="A19" s="186"/>
      <c r="B19" s="200"/>
      <c r="C19" s="201" t="s">
        <v>122</v>
      </c>
      <c r="D19" s="200" t="str">
        <f>+FPLD_tot!$D$19</f>
        <v>Decorrenti gennaio - settembre 2021</v>
      </c>
      <c r="F19" s="202"/>
      <c r="H19" s="168"/>
    </row>
    <row r="20" spans="1:13" x14ac:dyDescent="0.3">
      <c r="A20" s="187" t="s">
        <v>28</v>
      </c>
      <c r="B20" s="188">
        <v>8955</v>
      </c>
      <c r="C20" s="188">
        <v>29724</v>
      </c>
      <c r="D20" s="188">
        <v>2105</v>
      </c>
      <c r="E20" s="188">
        <v>7539</v>
      </c>
      <c r="F20" s="189">
        <v>48323</v>
      </c>
    </row>
    <row r="21" spans="1:13" x14ac:dyDescent="0.3">
      <c r="A21" s="187" t="s">
        <v>29</v>
      </c>
      <c r="B21" s="188">
        <v>14605</v>
      </c>
      <c r="C21" s="188">
        <v>44880</v>
      </c>
      <c r="D21" s="188">
        <v>1476</v>
      </c>
      <c r="E21" s="188">
        <v>24658</v>
      </c>
      <c r="F21" s="189">
        <v>85619</v>
      </c>
    </row>
    <row r="22" spans="1:13" ht="15" customHeight="1" x14ac:dyDescent="0.3">
      <c r="A22" s="190"/>
      <c r="B22" s="191"/>
      <c r="C22" s="191"/>
      <c r="D22" s="191"/>
      <c r="E22" s="191"/>
      <c r="F22" s="192"/>
      <c r="H22" s="366" t="str">
        <f>+D19</f>
        <v>Decorrenti gennaio - settembre 2021</v>
      </c>
      <c r="I22" s="366"/>
      <c r="J22" s="366"/>
      <c r="K22" s="366"/>
      <c r="L22" s="366"/>
      <c r="M22" s="366"/>
    </row>
    <row r="23" spans="1:13" x14ac:dyDescent="0.3">
      <c r="A23" s="193" t="s">
        <v>13</v>
      </c>
      <c r="B23" s="194">
        <v>23560</v>
      </c>
      <c r="C23" s="195">
        <v>74604</v>
      </c>
      <c r="D23" s="195">
        <v>3581</v>
      </c>
      <c r="E23" s="195">
        <v>32197</v>
      </c>
      <c r="F23" s="196">
        <v>133942</v>
      </c>
    </row>
    <row r="24" spans="1:13" x14ac:dyDescent="0.3">
      <c r="A24" s="203"/>
      <c r="B24" s="204"/>
      <c r="C24" s="204"/>
      <c r="D24" s="204"/>
      <c r="E24" s="204"/>
      <c r="F24" s="205"/>
      <c r="I24" s="197"/>
      <c r="J24" s="197"/>
      <c r="K24" s="197"/>
      <c r="L24" s="197"/>
      <c r="M24" s="197"/>
    </row>
    <row r="25" spans="1:13" x14ac:dyDescent="0.3">
      <c r="A25" s="186"/>
      <c r="B25" s="377" t="str">
        <f>+FPLD_tot!$B$25</f>
        <v>Decorrenti gennaio - settembre 2022</v>
      </c>
      <c r="C25" s="377"/>
      <c r="D25" s="377"/>
      <c r="E25" s="377"/>
      <c r="F25" s="378"/>
      <c r="I25" s="206"/>
      <c r="J25" s="185"/>
      <c r="K25" s="185"/>
      <c r="L25" s="185"/>
    </row>
    <row r="26" spans="1:13" x14ac:dyDescent="0.3">
      <c r="A26" s="187" t="s">
        <v>28</v>
      </c>
      <c r="B26" s="188">
        <v>7407</v>
      </c>
      <c r="C26" s="188">
        <v>23667</v>
      </c>
      <c r="D26" s="188">
        <v>1071</v>
      </c>
      <c r="E26" s="188">
        <v>4995</v>
      </c>
      <c r="F26" s="189">
        <v>37140</v>
      </c>
      <c r="I26" s="206"/>
      <c r="J26" s="185"/>
      <c r="K26" s="185"/>
      <c r="L26" s="185"/>
    </row>
    <row r="27" spans="1:13" x14ac:dyDescent="0.3">
      <c r="A27" s="187" t="s">
        <v>29</v>
      </c>
      <c r="B27" s="188">
        <v>12706</v>
      </c>
      <c r="C27" s="188">
        <v>31059</v>
      </c>
      <c r="D27" s="188">
        <v>600</v>
      </c>
      <c r="E27" s="188">
        <v>18057</v>
      </c>
      <c r="F27" s="189">
        <v>62422</v>
      </c>
      <c r="I27" s="206"/>
      <c r="J27" s="185"/>
      <c r="K27" s="185"/>
      <c r="L27" s="185"/>
    </row>
    <row r="28" spans="1:13" x14ac:dyDescent="0.3">
      <c r="A28" s="190"/>
      <c r="B28" s="191"/>
      <c r="C28" s="191"/>
      <c r="D28" s="191"/>
      <c r="E28" s="191"/>
      <c r="F28" s="192"/>
      <c r="I28" s="206"/>
      <c r="J28" s="185"/>
      <c r="K28" s="185"/>
      <c r="L28" s="185"/>
    </row>
    <row r="29" spans="1:13" x14ac:dyDescent="0.3">
      <c r="A29" s="207" t="s">
        <v>13</v>
      </c>
      <c r="B29" s="208">
        <v>20113</v>
      </c>
      <c r="C29" s="209">
        <v>54726</v>
      </c>
      <c r="D29" s="209">
        <v>1671</v>
      </c>
      <c r="E29" s="209">
        <v>23052</v>
      </c>
      <c r="F29" s="210">
        <v>99562</v>
      </c>
      <c r="I29" s="206"/>
      <c r="J29" s="185"/>
      <c r="K29" s="185"/>
      <c r="L29" s="185"/>
    </row>
    <row r="30" spans="1:13" ht="15" customHeight="1" x14ac:dyDescent="0.3">
      <c r="I30" s="206"/>
      <c r="J30" s="185"/>
      <c r="K30" s="185"/>
      <c r="L30" s="185"/>
    </row>
    <row r="31" spans="1:13" x14ac:dyDescent="0.3">
      <c r="A31" s="3"/>
      <c r="B31" s="211"/>
      <c r="C31" s="211"/>
      <c r="D31" s="211"/>
      <c r="E31" s="211"/>
      <c r="F31" s="211"/>
      <c r="I31" s="206"/>
      <c r="J31" s="185"/>
      <c r="K31" s="185"/>
      <c r="L31" s="185"/>
    </row>
    <row r="32" spans="1:13" x14ac:dyDescent="0.3">
      <c r="J32" s="185"/>
      <c r="K32" s="185"/>
      <c r="L32" s="185"/>
      <c r="M32" s="168"/>
    </row>
    <row r="33" spans="1:13" x14ac:dyDescent="0.3">
      <c r="A33" s="212"/>
      <c r="B33" s="212"/>
      <c r="C33" s="212"/>
      <c r="D33" s="212"/>
      <c r="E33" s="212"/>
      <c r="F33" s="212"/>
      <c r="J33" s="185"/>
      <c r="K33" s="185"/>
      <c r="L33" s="185"/>
      <c r="M33" s="168"/>
    </row>
    <row r="35" spans="1:13" x14ac:dyDescent="0.3">
      <c r="A35" s="213"/>
      <c r="B35" s="213"/>
      <c r="C35" s="213"/>
      <c r="D35" s="213"/>
      <c r="E35" s="213"/>
      <c r="F35" s="213"/>
      <c r="H35" s="197"/>
    </row>
    <row r="36" spans="1:13" x14ac:dyDescent="0.3">
      <c r="H36" s="197"/>
    </row>
    <row r="37" spans="1:13" x14ac:dyDescent="0.3">
      <c r="A37" s="3"/>
      <c r="B37" s="214"/>
      <c r="C37" s="214"/>
      <c r="D37" s="214"/>
      <c r="E37" s="214"/>
      <c r="F37" s="4"/>
      <c r="H37" s="197"/>
      <c r="J37" s="197"/>
      <c r="K37" s="197"/>
      <c r="L37" s="197"/>
      <c r="M37" s="197"/>
    </row>
    <row r="38" spans="1:13" x14ac:dyDescent="0.3">
      <c r="A38" s="3" t="s">
        <v>127</v>
      </c>
      <c r="B38" s="366" t="s">
        <v>124</v>
      </c>
      <c r="C38" s="366"/>
      <c r="D38" s="366"/>
      <c r="E38" s="366"/>
      <c r="F38" s="366"/>
      <c r="H38" s="366" t="s">
        <v>124</v>
      </c>
      <c r="I38" s="366"/>
      <c r="J38" s="366"/>
      <c r="K38" s="366"/>
      <c r="L38" s="366"/>
      <c r="M38" s="366"/>
    </row>
    <row r="39" spans="1:13" ht="15.65" customHeight="1" x14ac:dyDescent="0.3">
      <c r="A39" s="3"/>
      <c r="B39" s="383"/>
      <c r="C39" s="383"/>
      <c r="D39" s="383"/>
      <c r="E39" s="383"/>
      <c r="F39" s="383"/>
      <c r="H39" s="383"/>
      <c r="I39" s="383"/>
      <c r="J39" s="383"/>
      <c r="K39" s="383"/>
      <c r="L39" s="383"/>
      <c r="M39" s="383"/>
    </row>
    <row r="40" spans="1:13" x14ac:dyDescent="0.3">
      <c r="A40" s="3"/>
      <c r="B40" s="383"/>
      <c r="C40" s="383"/>
      <c r="D40" s="383"/>
      <c r="E40" s="383"/>
      <c r="F40" s="383"/>
    </row>
    <row r="41" spans="1:13" ht="15" customHeight="1" x14ac:dyDescent="0.3">
      <c r="A41" s="351" t="s">
        <v>79</v>
      </c>
      <c r="B41" s="351"/>
      <c r="C41" s="351"/>
      <c r="D41" s="351"/>
      <c r="E41" s="351"/>
      <c r="F41" s="351"/>
      <c r="H41" s="382" t="s">
        <v>81</v>
      </c>
      <c r="I41" s="382"/>
      <c r="J41" s="382"/>
      <c r="K41" s="382"/>
      <c r="L41" s="382"/>
      <c r="M41" s="382"/>
    </row>
    <row r="43" spans="1:13" ht="15.75" customHeight="1" x14ac:dyDescent="0.3">
      <c r="A43" s="339" t="str">
        <f>+GEST_tot!$A$5</f>
        <v>Rilevazione al 02/10/2022</v>
      </c>
      <c r="B43" s="339"/>
      <c r="C43" s="339"/>
      <c r="D43" s="339"/>
      <c r="E43" s="339"/>
      <c r="F43" s="339"/>
      <c r="H43" s="339" t="str">
        <f>+GEST_tot!$A$5</f>
        <v>Rilevazione al 02/10/2022</v>
      </c>
      <c r="I43" s="339"/>
      <c r="J43" s="339"/>
      <c r="K43" s="339"/>
      <c r="L43" s="339"/>
      <c r="M43" s="339"/>
    </row>
    <row r="44" spans="1:13" x14ac:dyDescent="0.3">
      <c r="A44" s="381" t="s">
        <v>80</v>
      </c>
      <c r="B44" s="381"/>
      <c r="C44" s="381"/>
      <c r="D44" s="381"/>
      <c r="E44" s="381"/>
      <c r="F44" s="381"/>
    </row>
    <row r="45" spans="1:13" s="50" customFormat="1" x14ac:dyDescent="0.3">
      <c r="A45" s="381"/>
      <c r="B45" s="381"/>
      <c r="C45" s="381"/>
      <c r="D45" s="381"/>
      <c r="E45" s="381"/>
      <c r="F45" s="381"/>
    </row>
    <row r="46" spans="1:13" x14ac:dyDescent="0.3">
      <c r="A46" s="169"/>
      <c r="B46" s="170"/>
      <c r="C46" s="171"/>
      <c r="D46" s="171"/>
      <c r="E46" s="171"/>
      <c r="F46" s="170"/>
    </row>
    <row r="47" spans="1:13" x14ac:dyDescent="0.3">
      <c r="A47" s="172" t="s">
        <v>32</v>
      </c>
      <c r="B47" s="173" t="s">
        <v>30</v>
      </c>
      <c r="C47" s="174" t="s">
        <v>131</v>
      </c>
      <c r="D47" s="173" t="s">
        <v>11</v>
      </c>
      <c r="E47" s="173" t="s">
        <v>12</v>
      </c>
      <c r="F47" s="175" t="s">
        <v>13</v>
      </c>
    </row>
    <row r="48" spans="1:13" x14ac:dyDescent="0.3">
      <c r="A48" s="177"/>
      <c r="B48" s="178"/>
      <c r="C48" s="179"/>
      <c r="D48" s="179"/>
      <c r="E48" s="179"/>
      <c r="F48" s="180"/>
    </row>
    <row r="49" spans="1:6" x14ac:dyDescent="0.3">
      <c r="A49" s="182"/>
      <c r="B49" s="132"/>
      <c r="C49" s="183"/>
      <c r="D49" s="132"/>
      <c r="E49" s="132"/>
      <c r="F49" s="184"/>
    </row>
    <row r="50" spans="1:6" x14ac:dyDescent="0.3">
      <c r="A50" s="186"/>
      <c r="B50" s="377" t="str">
        <f>+FPLD_tot!B13</f>
        <v>Decorrenti ANNO 2021</v>
      </c>
      <c r="C50" s="377"/>
      <c r="D50" s="377"/>
      <c r="E50" s="377"/>
      <c r="F50" s="378"/>
    </row>
    <row r="51" spans="1:6" x14ac:dyDescent="0.3">
      <c r="A51" s="187" t="s">
        <v>28</v>
      </c>
      <c r="B51" s="215">
        <v>67.19</v>
      </c>
      <c r="C51" s="215">
        <v>62.38</v>
      </c>
      <c r="D51" s="215">
        <v>57.25</v>
      </c>
      <c r="E51" s="215">
        <v>70.66</v>
      </c>
      <c r="F51" s="216">
        <v>64.349999999999994</v>
      </c>
    </row>
    <row r="52" spans="1:6" s="50" customFormat="1" x14ac:dyDescent="0.3">
      <c r="A52" s="187" t="s">
        <v>29</v>
      </c>
      <c r="B52" s="215">
        <v>67.14</v>
      </c>
      <c r="C52" s="215">
        <v>62.77</v>
      </c>
      <c r="D52" s="215">
        <v>59.97</v>
      </c>
      <c r="E52" s="215">
        <v>72.930000000000007</v>
      </c>
      <c r="F52" s="216">
        <v>66.52</v>
      </c>
    </row>
    <row r="53" spans="1:6" x14ac:dyDescent="0.3">
      <c r="A53" s="190"/>
      <c r="B53" s="217"/>
      <c r="C53" s="217"/>
      <c r="D53" s="217"/>
      <c r="E53" s="217"/>
      <c r="F53" s="218"/>
    </row>
    <row r="54" spans="1:6" s="176" customFormat="1" x14ac:dyDescent="0.3">
      <c r="A54" s="193" t="s">
        <v>13</v>
      </c>
      <c r="B54" s="219">
        <v>67.16</v>
      </c>
      <c r="C54" s="220">
        <v>62.61</v>
      </c>
      <c r="D54" s="220">
        <v>58.38</v>
      </c>
      <c r="E54" s="220">
        <v>72.39</v>
      </c>
      <c r="F54" s="221">
        <v>65.709999999999994</v>
      </c>
    </row>
    <row r="55" spans="1:6" x14ac:dyDescent="0.3">
      <c r="A55" s="153"/>
      <c r="B55" s="222"/>
      <c r="C55" s="222"/>
      <c r="D55" s="222"/>
      <c r="E55" s="222"/>
      <c r="F55" s="223"/>
    </row>
    <row r="56" spans="1:6" ht="15.75" customHeight="1" x14ac:dyDescent="0.3">
      <c r="A56" s="186"/>
      <c r="B56" s="224"/>
      <c r="C56" s="201" t="s">
        <v>122</v>
      </c>
      <c r="D56" s="200" t="str">
        <f>+FPLD_tot!$D$19</f>
        <v>Decorrenti gennaio - settembre 2021</v>
      </c>
      <c r="E56" s="132"/>
      <c r="F56" s="95"/>
    </row>
    <row r="57" spans="1:6" ht="15" customHeight="1" x14ac:dyDescent="0.3">
      <c r="A57" s="187" t="s">
        <v>28</v>
      </c>
      <c r="B57" s="215">
        <v>67.14</v>
      </c>
      <c r="C57" s="215">
        <v>62.5</v>
      </c>
      <c r="D57" s="215">
        <v>57.35</v>
      </c>
      <c r="E57" s="215">
        <v>70.5</v>
      </c>
      <c r="F57" s="216">
        <v>64.38</v>
      </c>
    </row>
    <row r="58" spans="1:6" x14ac:dyDescent="0.3">
      <c r="A58" s="187" t="s">
        <v>29</v>
      </c>
      <c r="B58" s="215">
        <v>67.14</v>
      </c>
      <c r="C58" s="215">
        <v>62.91</v>
      </c>
      <c r="D58" s="215">
        <v>60.21</v>
      </c>
      <c r="E58" s="215">
        <v>72.88</v>
      </c>
      <c r="F58" s="216">
        <v>66.45</v>
      </c>
    </row>
    <row r="59" spans="1:6" x14ac:dyDescent="0.3">
      <c r="A59" s="190"/>
      <c r="B59" s="217"/>
      <c r="C59" s="217"/>
      <c r="D59" s="217"/>
      <c r="E59" s="217"/>
      <c r="F59" s="218"/>
    </row>
    <row r="60" spans="1:6" x14ac:dyDescent="0.3">
      <c r="A60" s="193" t="s">
        <v>13</v>
      </c>
      <c r="B60" s="219">
        <v>67.14</v>
      </c>
      <c r="C60" s="220">
        <v>62.74</v>
      </c>
      <c r="D60" s="220">
        <v>58.53</v>
      </c>
      <c r="E60" s="220">
        <v>72.319999999999993</v>
      </c>
      <c r="F60" s="221">
        <v>65.7</v>
      </c>
    </row>
    <row r="61" spans="1:6" x14ac:dyDescent="0.3">
      <c r="A61" s="203"/>
      <c r="B61" s="225"/>
      <c r="C61" s="225"/>
      <c r="D61" s="225"/>
      <c r="E61" s="225"/>
      <c r="F61" s="226"/>
    </row>
    <row r="62" spans="1:6" x14ac:dyDescent="0.3">
      <c r="A62" s="186"/>
      <c r="B62" s="379" t="str">
        <f>+B25</f>
        <v>Decorrenti gennaio - settembre 2022</v>
      </c>
      <c r="C62" s="379"/>
      <c r="D62" s="379"/>
      <c r="E62" s="379"/>
      <c r="F62" s="380"/>
    </row>
    <row r="63" spans="1:6" x14ac:dyDescent="0.3">
      <c r="A63" s="187" t="s">
        <v>28</v>
      </c>
      <c r="B63" s="215">
        <v>67.17</v>
      </c>
      <c r="C63" s="215">
        <v>62.19</v>
      </c>
      <c r="D63" s="215">
        <v>57.08</v>
      </c>
      <c r="E63" s="215">
        <v>74.05</v>
      </c>
      <c r="F63" s="216">
        <v>64.63</v>
      </c>
    </row>
    <row r="64" spans="1:6" x14ac:dyDescent="0.3">
      <c r="A64" s="187" t="s">
        <v>29</v>
      </c>
      <c r="B64" s="215">
        <v>67.16</v>
      </c>
      <c r="C64" s="215">
        <v>62.79</v>
      </c>
      <c r="D64" s="215">
        <v>60.5</v>
      </c>
      <c r="E64" s="215">
        <v>74.56</v>
      </c>
      <c r="F64" s="216">
        <v>67.06</v>
      </c>
    </row>
    <row r="65" spans="1:13" x14ac:dyDescent="0.3">
      <c r="A65" s="190"/>
      <c r="B65" s="217"/>
      <c r="C65" s="217"/>
      <c r="D65" s="217"/>
      <c r="E65" s="217"/>
      <c r="F65" s="218"/>
    </row>
    <row r="66" spans="1:13" x14ac:dyDescent="0.3">
      <c r="A66" s="207" t="s">
        <v>13</v>
      </c>
      <c r="B66" s="227">
        <v>67.16</v>
      </c>
      <c r="C66" s="228">
        <v>62.53</v>
      </c>
      <c r="D66" s="228">
        <v>58.31</v>
      </c>
      <c r="E66" s="228">
        <v>74.45</v>
      </c>
      <c r="F66" s="229">
        <v>66.150000000000006</v>
      </c>
    </row>
    <row r="67" spans="1:13" ht="15" customHeight="1" x14ac:dyDescent="0.3"/>
    <row r="74" spans="1:13" x14ac:dyDescent="0.3">
      <c r="A74" s="3" t="s">
        <v>128</v>
      </c>
      <c r="B74" s="366" t="s">
        <v>124</v>
      </c>
      <c r="C74" s="366"/>
      <c r="D74" s="366"/>
      <c r="E74" s="366"/>
      <c r="F74" s="366"/>
      <c r="H74" s="366" t="s">
        <v>124</v>
      </c>
      <c r="I74" s="366"/>
      <c r="J74" s="366"/>
      <c r="K74" s="366"/>
      <c r="L74" s="366"/>
      <c r="M74" s="366"/>
    </row>
    <row r="75" spans="1:13" ht="15.65" customHeight="1" x14ac:dyDescent="0.3">
      <c r="A75" s="3"/>
      <c r="B75" s="383"/>
      <c r="C75" s="383"/>
      <c r="D75" s="383"/>
      <c r="E75" s="383"/>
      <c r="F75" s="383"/>
      <c r="H75" s="383"/>
      <c r="I75" s="383"/>
      <c r="J75" s="383"/>
      <c r="K75" s="383"/>
      <c r="L75" s="383"/>
      <c r="M75" s="383"/>
    </row>
    <row r="77" spans="1:13" ht="15" customHeight="1" x14ac:dyDescent="0.3">
      <c r="A77" s="351" t="s">
        <v>5</v>
      </c>
      <c r="B77" s="351"/>
      <c r="C77" s="351"/>
      <c r="D77" s="351"/>
      <c r="E77" s="351"/>
      <c r="F77" s="351"/>
      <c r="H77" s="384" t="s">
        <v>83</v>
      </c>
      <c r="I77" s="384"/>
      <c r="J77" s="384"/>
      <c r="K77" s="384"/>
      <c r="L77" s="384"/>
      <c r="M77" s="384"/>
    </row>
    <row r="78" spans="1:13" x14ac:dyDescent="0.3">
      <c r="A78" s="3"/>
      <c r="B78" s="212"/>
      <c r="C78" s="212"/>
      <c r="D78" s="212"/>
      <c r="E78" s="212"/>
      <c r="F78" s="212"/>
    </row>
    <row r="79" spans="1:13" ht="15.75" customHeight="1" x14ac:dyDescent="0.3">
      <c r="A79" s="339" t="str">
        <f>+GEST_tot!$A$5</f>
        <v>Rilevazione al 02/10/2022</v>
      </c>
      <c r="B79" s="339"/>
      <c r="C79" s="339"/>
      <c r="D79" s="339"/>
      <c r="E79" s="339"/>
      <c r="F79" s="339"/>
      <c r="H79" s="339" t="str">
        <f>+GEST_tot!$A$5</f>
        <v>Rilevazione al 02/10/2022</v>
      </c>
      <c r="I79" s="339"/>
      <c r="J79" s="339"/>
      <c r="K79" s="339"/>
      <c r="L79" s="339"/>
      <c r="M79" s="339"/>
    </row>
    <row r="80" spans="1:13" s="197" customFormat="1" x14ac:dyDescent="0.3">
      <c r="A80" s="2"/>
      <c r="B80" s="2"/>
      <c r="C80" s="2"/>
      <c r="D80" s="2"/>
      <c r="E80" s="2"/>
      <c r="F80" s="2"/>
      <c r="I80" s="2"/>
    </row>
    <row r="81" spans="1:13" s="197" customFormat="1" x14ac:dyDescent="0.3">
      <c r="A81" s="2"/>
      <c r="B81" s="2"/>
      <c r="C81" s="2"/>
      <c r="D81" s="2"/>
      <c r="E81" s="2"/>
      <c r="F81" s="2"/>
      <c r="I81" s="2"/>
    </row>
    <row r="82" spans="1:13" x14ac:dyDescent="0.3">
      <c r="A82" s="169"/>
      <c r="B82" s="170"/>
      <c r="C82" s="171"/>
      <c r="D82" s="171"/>
      <c r="E82" s="171"/>
      <c r="F82" s="170"/>
    </row>
    <row r="83" spans="1:13" s="168" customFormat="1" x14ac:dyDescent="0.3">
      <c r="A83" s="172" t="s">
        <v>33</v>
      </c>
      <c r="B83" s="173" t="s">
        <v>30</v>
      </c>
      <c r="C83" s="174" t="s">
        <v>131</v>
      </c>
      <c r="D83" s="173" t="s">
        <v>11</v>
      </c>
      <c r="E83" s="173" t="s">
        <v>12</v>
      </c>
      <c r="F83" s="175" t="s">
        <v>13</v>
      </c>
      <c r="I83" s="2"/>
      <c r="J83" s="176"/>
      <c r="K83" s="176"/>
      <c r="L83" s="176"/>
      <c r="M83" s="176"/>
    </row>
    <row r="84" spans="1:13" x14ac:dyDescent="0.3">
      <c r="A84" s="230" t="s">
        <v>22</v>
      </c>
      <c r="B84" s="178"/>
      <c r="C84" s="179"/>
      <c r="D84" s="179"/>
      <c r="E84" s="179"/>
      <c r="F84" s="180"/>
      <c r="I84" s="197"/>
    </row>
    <row r="85" spans="1:13" x14ac:dyDescent="0.3">
      <c r="A85" s="182"/>
      <c r="B85" s="132"/>
      <c r="C85" s="183"/>
      <c r="D85" s="132"/>
      <c r="E85" s="132"/>
      <c r="F85" s="184"/>
    </row>
    <row r="86" spans="1:13" s="197" customFormat="1" x14ac:dyDescent="0.3">
      <c r="A86" s="186"/>
      <c r="B86" s="377" t="str">
        <f>+FPLD_tot!B13</f>
        <v>Decorrenti ANNO 2021</v>
      </c>
      <c r="C86" s="377"/>
      <c r="D86" s="377"/>
      <c r="E86" s="377"/>
      <c r="F86" s="378"/>
    </row>
    <row r="87" spans="1:13" s="197" customFormat="1" x14ac:dyDescent="0.3">
      <c r="A87" s="231" t="s">
        <v>34</v>
      </c>
      <c r="B87" s="188">
        <v>3952</v>
      </c>
      <c r="C87" s="188">
        <v>22973</v>
      </c>
      <c r="D87" s="188">
        <v>831</v>
      </c>
      <c r="E87" s="188">
        <v>7496</v>
      </c>
      <c r="F87" s="232">
        <v>35252</v>
      </c>
    </row>
    <row r="88" spans="1:13" x14ac:dyDescent="0.3">
      <c r="A88" s="231" t="s">
        <v>35</v>
      </c>
      <c r="B88" s="188">
        <v>2929</v>
      </c>
      <c r="C88" s="188">
        <v>19644</v>
      </c>
      <c r="D88" s="188">
        <v>579</v>
      </c>
      <c r="E88" s="188">
        <v>7159</v>
      </c>
      <c r="F88" s="189">
        <v>30311</v>
      </c>
    </row>
    <row r="89" spans="1:13" x14ac:dyDescent="0.3">
      <c r="A89" s="231" t="s">
        <v>36</v>
      </c>
      <c r="B89" s="188">
        <v>6166</v>
      </c>
      <c r="C89" s="188">
        <v>18353</v>
      </c>
      <c r="D89" s="188">
        <v>1106</v>
      </c>
      <c r="E89" s="188">
        <v>9911</v>
      </c>
      <c r="F89" s="189">
        <v>35536</v>
      </c>
    </row>
    <row r="90" spans="1:13" x14ac:dyDescent="0.3">
      <c r="A90" s="231" t="s">
        <v>37</v>
      </c>
      <c r="B90" s="188">
        <v>14686</v>
      </c>
      <c r="C90" s="188">
        <v>30444</v>
      </c>
      <c r="D90" s="188">
        <v>2304</v>
      </c>
      <c r="E90" s="188">
        <v>17078</v>
      </c>
      <c r="F90" s="189">
        <v>64512</v>
      </c>
    </row>
    <row r="91" spans="1:13" x14ac:dyDescent="0.3">
      <c r="A91" s="46"/>
      <c r="B91" s="188"/>
      <c r="C91" s="188"/>
      <c r="D91" s="188"/>
      <c r="E91" s="188"/>
      <c r="F91" s="233"/>
    </row>
    <row r="92" spans="1:13" s="197" customFormat="1" ht="15.75" customHeight="1" x14ac:dyDescent="0.3">
      <c r="A92" s="113" t="s">
        <v>13</v>
      </c>
      <c r="B92" s="234">
        <v>27733</v>
      </c>
      <c r="C92" s="234">
        <v>91414</v>
      </c>
      <c r="D92" s="234">
        <v>4820</v>
      </c>
      <c r="E92" s="234">
        <v>41644</v>
      </c>
      <c r="F92" s="235">
        <v>165611</v>
      </c>
    </row>
    <row r="93" spans="1:13" s="197" customFormat="1" ht="15.75" customHeight="1" x14ac:dyDescent="0.3">
      <c r="A93" s="236"/>
      <c r="B93" s="237"/>
      <c r="C93" s="237"/>
      <c r="D93" s="237"/>
      <c r="E93" s="237"/>
      <c r="F93" s="238"/>
    </row>
    <row r="94" spans="1:13" x14ac:dyDescent="0.3">
      <c r="A94" s="186"/>
      <c r="B94" s="224"/>
      <c r="C94" s="201" t="s">
        <v>122</v>
      </c>
      <c r="D94" s="200" t="str">
        <f>+FPLD_tot!$D$19</f>
        <v>Decorrenti gennaio - settembre 2021</v>
      </c>
      <c r="E94" s="132"/>
      <c r="F94" s="95"/>
    </row>
    <row r="95" spans="1:13" x14ac:dyDescent="0.3">
      <c r="A95" s="231" t="s">
        <v>34</v>
      </c>
      <c r="B95" s="188">
        <v>3343</v>
      </c>
      <c r="C95" s="188">
        <v>18735</v>
      </c>
      <c r="D95" s="188">
        <v>625</v>
      </c>
      <c r="E95" s="188">
        <v>5786</v>
      </c>
      <c r="F95" s="232">
        <v>28489</v>
      </c>
    </row>
    <row r="96" spans="1:13" x14ac:dyDescent="0.3">
      <c r="A96" s="231" t="s">
        <v>35</v>
      </c>
      <c r="B96" s="188">
        <v>2415</v>
      </c>
      <c r="C96" s="188">
        <v>15657</v>
      </c>
      <c r="D96" s="188">
        <v>431</v>
      </c>
      <c r="E96" s="188">
        <v>5570</v>
      </c>
      <c r="F96" s="189">
        <v>24073</v>
      </c>
    </row>
    <row r="97" spans="1:6" x14ac:dyDescent="0.3">
      <c r="A97" s="231" t="s">
        <v>36</v>
      </c>
      <c r="B97" s="188">
        <v>5150</v>
      </c>
      <c r="C97" s="188">
        <v>14779</v>
      </c>
      <c r="D97" s="188">
        <v>846</v>
      </c>
      <c r="E97" s="188">
        <v>7691</v>
      </c>
      <c r="F97" s="189">
        <v>28466</v>
      </c>
    </row>
    <row r="98" spans="1:6" x14ac:dyDescent="0.3">
      <c r="A98" s="231" t="s">
        <v>37</v>
      </c>
      <c r="B98" s="188">
        <v>12652</v>
      </c>
      <c r="C98" s="188">
        <v>25433</v>
      </c>
      <c r="D98" s="188">
        <v>1679</v>
      </c>
      <c r="E98" s="188">
        <v>13150</v>
      </c>
      <c r="F98" s="189">
        <v>52914</v>
      </c>
    </row>
    <row r="99" spans="1:6" x14ac:dyDescent="0.3">
      <c r="A99" s="46"/>
      <c r="B99" s="188"/>
      <c r="C99" s="188"/>
      <c r="D99" s="188"/>
      <c r="E99" s="188"/>
      <c r="F99" s="233"/>
    </row>
    <row r="100" spans="1:6" x14ac:dyDescent="0.3">
      <c r="A100" s="113" t="s">
        <v>13</v>
      </c>
      <c r="B100" s="234">
        <v>23560</v>
      </c>
      <c r="C100" s="234">
        <v>74604</v>
      </c>
      <c r="D100" s="234">
        <v>3581</v>
      </c>
      <c r="E100" s="234">
        <v>32197</v>
      </c>
      <c r="F100" s="235">
        <v>133942</v>
      </c>
    </row>
    <row r="101" spans="1:6" x14ac:dyDescent="0.3">
      <c r="A101" s="236"/>
      <c r="B101" s="237"/>
      <c r="C101" s="237"/>
      <c r="D101" s="237"/>
      <c r="E101" s="237"/>
      <c r="F101" s="238"/>
    </row>
    <row r="102" spans="1:6" x14ac:dyDescent="0.3">
      <c r="A102" s="186"/>
      <c r="B102" s="379" t="str">
        <f>+B25</f>
        <v>Decorrenti gennaio - settembre 2022</v>
      </c>
      <c r="C102" s="379"/>
      <c r="D102" s="379"/>
      <c r="E102" s="379"/>
      <c r="F102" s="380"/>
    </row>
    <row r="103" spans="1:6" ht="15" customHeight="1" x14ac:dyDescent="0.3">
      <c r="A103" s="231" t="s">
        <v>34</v>
      </c>
      <c r="B103" s="188">
        <v>2591</v>
      </c>
      <c r="C103" s="188">
        <v>13507</v>
      </c>
      <c r="D103" s="188">
        <v>260</v>
      </c>
      <c r="E103" s="188">
        <v>3955</v>
      </c>
      <c r="F103" s="232">
        <v>20313</v>
      </c>
    </row>
    <row r="104" spans="1:6" x14ac:dyDescent="0.3">
      <c r="A104" s="231" t="s">
        <v>35</v>
      </c>
      <c r="B104" s="188">
        <v>2271</v>
      </c>
      <c r="C104" s="188">
        <v>12315</v>
      </c>
      <c r="D104" s="188">
        <v>239</v>
      </c>
      <c r="E104" s="188">
        <v>4129</v>
      </c>
      <c r="F104" s="189">
        <v>18954</v>
      </c>
    </row>
    <row r="105" spans="1:6" x14ac:dyDescent="0.3">
      <c r="A105" s="231" t="s">
        <v>36</v>
      </c>
      <c r="B105" s="188">
        <v>4458</v>
      </c>
      <c r="C105" s="188">
        <v>10985</v>
      </c>
      <c r="D105" s="188">
        <v>340</v>
      </c>
      <c r="E105" s="188">
        <v>5359</v>
      </c>
      <c r="F105" s="189">
        <v>21142</v>
      </c>
    </row>
    <row r="106" spans="1:6" x14ac:dyDescent="0.3">
      <c r="A106" s="231" t="s">
        <v>37</v>
      </c>
      <c r="B106" s="188">
        <v>10793</v>
      </c>
      <c r="C106" s="188">
        <v>17919</v>
      </c>
      <c r="D106" s="188">
        <v>832</v>
      </c>
      <c r="E106" s="188">
        <v>9609</v>
      </c>
      <c r="F106" s="189">
        <v>39153</v>
      </c>
    </row>
    <row r="107" spans="1:6" x14ac:dyDescent="0.3">
      <c r="A107" s="46"/>
      <c r="B107" s="188"/>
      <c r="C107" s="188"/>
      <c r="D107" s="188"/>
      <c r="E107" s="188"/>
      <c r="F107" s="233"/>
    </row>
    <row r="108" spans="1:6" x14ac:dyDescent="0.3">
      <c r="A108" s="239" t="s">
        <v>13</v>
      </c>
      <c r="B108" s="240">
        <v>20113</v>
      </c>
      <c r="C108" s="240">
        <v>54726</v>
      </c>
      <c r="D108" s="240">
        <v>1671</v>
      </c>
      <c r="E108" s="240">
        <v>23052</v>
      </c>
      <c r="F108" s="241">
        <v>99562</v>
      </c>
    </row>
    <row r="109" spans="1:6" x14ac:dyDescent="0.3">
      <c r="A109" s="2" t="s">
        <v>41</v>
      </c>
      <c r="B109" s="242"/>
      <c r="C109" s="242"/>
      <c r="D109" s="242"/>
      <c r="E109" s="242"/>
      <c r="F109" s="242"/>
    </row>
    <row r="110" spans="1:6" x14ac:dyDescent="0.3">
      <c r="A110" s="2" t="s">
        <v>44</v>
      </c>
    </row>
    <row r="111" spans="1:6" x14ac:dyDescent="0.3">
      <c r="A111" s="2" t="s">
        <v>43</v>
      </c>
    </row>
    <row r="112" spans="1:6" x14ac:dyDescent="0.3">
      <c r="A112" s="2" t="s">
        <v>42</v>
      </c>
    </row>
    <row r="114" spans="1:13" x14ac:dyDescent="0.3">
      <c r="A114" s="212"/>
      <c r="B114" s="212"/>
      <c r="C114" s="212"/>
      <c r="D114" s="212"/>
      <c r="E114" s="212"/>
      <c r="F114" s="212"/>
    </row>
    <row r="115" spans="1:13" s="50" customFormat="1" x14ac:dyDescent="0.3">
      <c r="A115" s="3"/>
      <c r="B115" s="212"/>
      <c r="C115" s="212"/>
      <c r="D115" s="212"/>
      <c r="E115" s="212"/>
      <c r="F115" s="212"/>
    </row>
    <row r="116" spans="1:13" x14ac:dyDescent="0.3">
      <c r="A116" s="3" t="s">
        <v>227</v>
      </c>
      <c r="B116" s="366" t="s">
        <v>124</v>
      </c>
      <c r="C116" s="366"/>
      <c r="D116" s="366"/>
      <c r="E116" s="366"/>
      <c r="F116" s="366"/>
      <c r="H116" s="366" t="s">
        <v>124</v>
      </c>
      <c r="I116" s="366"/>
      <c r="J116" s="366"/>
      <c r="K116" s="366"/>
      <c r="L116" s="366"/>
      <c r="M116" s="366"/>
    </row>
    <row r="117" spans="1:13" ht="15.65" customHeight="1" x14ac:dyDescent="0.3">
      <c r="A117" s="3"/>
      <c r="B117" s="383"/>
      <c r="C117" s="383"/>
      <c r="D117" s="383"/>
      <c r="E117" s="383"/>
      <c r="F117" s="383"/>
      <c r="H117" s="383"/>
      <c r="I117" s="383"/>
      <c r="J117" s="383"/>
      <c r="K117" s="383"/>
      <c r="L117" s="383"/>
      <c r="M117" s="383"/>
    </row>
    <row r="119" spans="1:13" ht="15" customHeight="1" x14ac:dyDescent="0.3">
      <c r="A119" s="351" t="s">
        <v>40</v>
      </c>
      <c r="B119" s="351"/>
      <c r="C119" s="351"/>
      <c r="D119" s="351"/>
      <c r="E119" s="351"/>
      <c r="F119" s="351"/>
      <c r="H119" s="387" t="s">
        <v>82</v>
      </c>
      <c r="I119" s="387"/>
      <c r="J119" s="387"/>
      <c r="K119" s="387"/>
      <c r="L119" s="387"/>
      <c r="M119" s="387"/>
    </row>
    <row r="120" spans="1:13" x14ac:dyDescent="0.3">
      <c r="A120" s="3"/>
      <c r="B120" s="212"/>
      <c r="C120" s="212"/>
      <c r="D120" s="212"/>
      <c r="E120" s="212"/>
      <c r="F120" s="212"/>
    </row>
    <row r="121" spans="1:13" x14ac:dyDescent="0.3">
      <c r="A121" s="339" t="str">
        <f>+GEST_tot!$A$5</f>
        <v>Rilevazione al 02/10/2022</v>
      </c>
      <c r="B121" s="339"/>
      <c r="C121" s="339"/>
      <c r="D121" s="339"/>
      <c r="E121" s="339"/>
      <c r="F121" s="339"/>
      <c r="H121" s="339" t="str">
        <f>+GEST_tot!$A$5</f>
        <v>Rilevazione al 02/10/2022</v>
      </c>
      <c r="I121" s="339"/>
      <c r="J121" s="339"/>
      <c r="K121" s="339"/>
      <c r="L121" s="339"/>
      <c r="M121" s="339"/>
    </row>
    <row r="122" spans="1:13" x14ac:dyDescent="0.3">
      <c r="A122" s="3"/>
      <c r="B122" s="214"/>
      <c r="C122" s="243"/>
      <c r="D122" s="244"/>
      <c r="E122" s="245"/>
      <c r="F122" s="4"/>
    </row>
    <row r="123" spans="1:13" x14ac:dyDescent="0.3">
      <c r="B123" s="4"/>
      <c r="C123" s="243"/>
      <c r="D123" s="4"/>
      <c r="E123" s="4"/>
      <c r="F123" s="4"/>
      <c r="H123" s="385" t="str">
        <f>+B25</f>
        <v>Decorrenti gennaio - settembre 2022</v>
      </c>
      <c r="I123" s="385"/>
      <c r="J123" s="385"/>
      <c r="K123" s="385"/>
      <c r="L123" s="385"/>
      <c r="M123" s="385"/>
    </row>
    <row r="124" spans="1:13" x14ac:dyDescent="0.3">
      <c r="A124" s="169"/>
      <c r="B124" s="170"/>
      <c r="C124" s="171"/>
      <c r="D124" s="171"/>
      <c r="E124" s="171"/>
      <c r="F124" s="170"/>
    </row>
    <row r="125" spans="1:13" x14ac:dyDescent="0.3">
      <c r="A125" s="172" t="s">
        <v>20</v>
      </c>
      <c r="B125" s="173" t="s">
        <v>30</v>
      </c>
      <c r="C125" s="174" t="s">
        <v>131</v>
      </c>
      <c r="D125" s="173" t="s">
        <v>11</v>
      </c>
      <c r="E125" s="173" t="s">
        <v>12</v>
      </c>
      <c r="F125" s="175" t="s">
        <v>13</v>
      </c>
    </row>
    <row r="126" spans="1:13" x14ac:dyDescent="0.3">
      <c r="A126" s="246" t="s">
        <v>22</v>
      </c>
      <c r="B126" s="178"/>
      <c r="C126" s="179"/>
      <c r="D126" s="179"/>
      <c r="E126" s="179"/>
      <c r="F126" s="180"/>
    </row>
    <row r="127" spans="1:13" x14ac:dyDescent="0.3">
      <c r="A127" s="182"/>
      <c r="B127" s="132"/>
      <c r="C127" s="138"/>
      <c r="D127" s="132"/>
      <c r="E127" s="132"/>
      <c r="F127" s="184"/>
    </row>
    <row r="128" spans="1:13" x14ac:dyDescent="0.3">
      <c r="A128" s="153"/>
      <c r="B128" s="377" t="str">
        <f>+FPLD_tot!B13</f>
        <v>Decorrenti ANNO 2021</v>
      </c>
      <c r="C128" s="377"/>
      <c r="D128" s="377"/>
      <c r="E128" s="377"/>
      <c r="F128" s="378"/>
    </row>
    <row r="129" spans="1:13" x14ac:dyDescent="0.3">
      <c r="A129" s="187" t="s">
        <v>39</v>
      </c>
      <c r="B129" s="247">
        <v>0</v>
      </c>
      <c r="C129" s="247">
        <v>288</v>
      </c>
      <c r="D129" s="247">
        <v>1007</v>
      </c>
      <c r="E129" s="247">
        <v>3235</v>
      </c>
      <c r="F129" s="232">
        <v>4530</v>
      </c>
    </row>
    <row r="130" spans="1:13" x14ac:dyDescent="0.3">
      <c r="A130" s="187" t="s">
        <v>25</v>
      </c>
      <c r="B130" s="247">
        <v>0</v>
      </c>
      <c r="C130" s="247">
        <v>8010</v>
      </c>
      <c r="D130" s="247">
        <v>1653</v>
      </c>
      <c r="E130" s="247">
        <v>1738</v>
      </c>
      <c r="F130" s="232">
        <v>11401</v>
      </c>
    </row>
    <row r="131" spans="1:13" x14ac:dyDescent="0.3">
      <c r="A131" s="187" t="s">
        <v>23</v>
      </c>
      <c r="B131" s="247">
        <v>205</v>
      </c>
      <c r="C131" s="247">
        <v>62046</v>
      </c>
      <c r="D131" s="247">
        <v>1587</v>
      </c>
      <c r="E131" s="247">
        <v>3005</v>
      </c>
      <c r="F131" s="232">
        <v>66843</v>
      </c>
    </row>
    <row r="132" spans="1:13" x14ac:dyDescent="0.3">
      <c r="A132" s="187" t="s">
        <v>101</v>
      </c>
      <c r="B132" s="247">
        <v>23898</v>
      </c>
      <c r="C132" s="247">
        <v>20318</v>
      </c>
      <c r="D132" s="247">
        <v>559</v>
      </c>
      <c r="E132" s="247">
        <v>2615</v>
      </c>
      <c r="F132" s="232">
        <v>47390</v>
      </c>
    </row>
    <row r="133" spans="1:13" x14ac:dyDescent="0.3">
      <c r="A133" s="187" t="s">
        <v>102</v>
      </c>
      <c r="B133" s="247">
        <v>3630</v>
      </c>
      <c r="C133" s="247">
        <v>752</v>
      </c>
      <c r="D133" s="247">
        <v>14</v>
      </c>
      <c r="E133" s="247">
        <v>31051</v>
      </c>
      <c r="F133" s="22">
        <v>35447</v>
      </c>
    </row>
    <row r="134" spans="1:13" s="50" customFormat="1" x14ac:dyDescent="0.3">
      <c r="A134" s="113" t="s">
        <v>13</v>
      </c>
      <c r="B134" s="234">
        <v>27733</v>
      </c>
      <c r="C134" s="234">
        <v>91414</v>
      </c>
      <c r="D134" s="234">
        <v>4820</v>
      </c>
      <c r="E134" s="234">
        <v>41644</v>
      </c>
      <c r="F134" s="235">
        <v>165611</v>
      </c>
    </row>
    <row r="135" spans="1:13" s="168" customFormat="1" x14ac:dyDescent="0.25">
      <c r="A135" s="248" t="s">
        <v>85</v>
      </c>
      <c r="B135" s="249">
        <v>67.16</v>
      </c>
      <c r="C135" s="250">
        <v>62.61</v>
      </c>
      <c r="D135" s="250">
        <v>58.38</v>
      </c>
      <c r="E135" s="250">
        <v>72.39</v>
      </c>
      <c r="F135" s="250">
        <v>65.709999999999994</v>
      </c>
      <c r="M135" s="251"/>
    </row>
    <row r="136" spans="1:13" s="255" customFormat="1" x14ac:dyDescent="0.3">
      <c r="A136" s="252"/>
      <c r="B136" s="253"/>
      <c r="C136" s="253"/>
      <c r="D136" s="253"/>
      <c r="E136" s="253"/>
      <c r="F136" s="254"/>
    </row>
    <row r="137" spans="1:13" s="256" customFormat="1" x14ac:dyDescent="0.3">
      <c r="A137" s="153"/>
      <c r="B137" s="200"/>
      <c r="C137" s="201" t="s">
        <v>122</v>
      </c>
      <c r="D137" s="200" t="str">
        <f>+FPLD_tot!$D$19</f>
        <v>Decorrenti gennaio - settembre 2021</v>
      </c>
      <c r="E137" s="200"/>
      <c r="F137" s="202"/>
    </row>
    <row r="138" spans="1:13" s="256" customFormat="1" x14ac:dyDescent="0.3">
      <c r="A138" s="187" t="s">
        <v>39</v>
      </c>
      <c r="B138" s="247">
        <v>0</v>
      </c>
      <c r="C138" s="247">
        <v>194</v>
      </c>
      <c r="D138" s="247">
        <v>719</v>
      </c>
      <c r="E138" s="247">
        <v>2555</v>
      </c>
      <c r="F138" s="232">
        <v>3468</v>
      </c>
    </row>
    <row r="139" spans="1:13" s="256" customFormat="1" x14ac:dyDescent="0.3">
      <c r="A139" s="187" t="s">
        <v>25</v>
      </c>
      <c r="B139" s="247">
        <v>0</v>
      </c>
      <c r="C139" s="247">
        <v>5738</v>
      </c>
      <c r="D139" s="247">
        <v>1213</v>
      </c>
      <c r="E139" s="247">
        <v>1368</v>
      </c>
      <c r="F139" s="232">
        <v>8319</v>
      </c>
    </row>
    <row r="140" spans="1:13" s="256" customFormat="1" x14ac:dyDescent="0.3">
      <c r="A140" s="187" t="s">
        <v>23</v>
      </c>
      <c r="B140" s="247">
        <v>169</v>
      </c>
      <c r="C140" s="247">
        <v>50610</v>
      </c>
      <c r="D140" s="247">
        <v>1207</v>
      </c>
      <c r="E140" s="247">
        <v>2329</v>
      </c>
      <c r="F140" s="232">
        <v>54315</v>
      </c>
      <c r="H140" s="385" t="str">
        <f>+D19</f>
        <v>Decorrenti gennaio - settembre 2021</v>
      </c>
      <c r="I140" s="385"/>
      <c r="J140" s="385"/>
      <c r="K140" s="385"/>
      <c r="L140" s="385"/>
      <c r="M140" s="385"/>
    </row>
    <row r="141" spans="1:13" s="256" customFormat="1" x14ac:dyDescent="0.3">
      <c r="A141" s="187" t="s">
        <v>101</v>
      </c>
      <c r="B141" s="247">
        <v>20253</v>
      </c>
      <c r="C141" s="247">
        <v>17762</v>
      </c>
      <c r="D141" s="247">
        <v>432</v>
      </c>
      <c r="E141" s="247">
        <v>2036</v>
      </c>
      <c r="F141" s="232">
        <v>40483</v>
      </c>
    </row>
    <row r="142" spans="1:13" s="158" customFormat="1" x14ac:dyDescent="0.3">
      <c r="A142" s="187" t="s">
        <v>102</v>
      </c>
      <c r="B142" s="247">
        <v>3138</v>
      </c>
      <c r="C142" s="247">
        <v>300</v>
      </c>
      <c r="D142" s="247">
        <v>10</v>
      </c>
      <c r="E142" s="247">
        <v>23909</v>
      </c>
      <c r="F142" s="22">
        <v>27357</v>
      </c>
    </row>
    <row r="143" spans="1:13" s="168" customFormat="1" x14ac:dyDescent="0.3">
      <c r="A143" s="113" t="s">
        <v>13</v>
      </c>
      <c r="B143" s="234">
        <v>23560</v>
      </c>
      <c r="C143" s="234">
        <v>74604</v>
      </c>
      <c r="D143" s="234">
        <v>3581</v>
      </c>
      <c r="E143" s="234">
        <v>32197</v>
      </c>
      <c r="F143" s="235">
        <v>133942</v>
      </c>
    </row>
    <row r="144" spans="1:13" x14ac:dyDescent="0.3">
      <c r="A144" s="248" t="s">
        <v>85</v>
      </c>
      <c r="B144" s="249">
        <v>67.14</v>
      </c>
      <c r="C144" s="250">
        <v>62.74</v>
      </c>
      <c r="D144" s="250">
        <v>58.53</v>
      </c>
      <c r="E144" s="250">
        <v>72.319999999999993</v>
      </c>
      <c r="F144" s="250">
        <v>65.7</v>
      </c>
      <c r="I144" s="257"/>
    </row>
    <row r="145" spans="1:14" x14ac:dyDescent="0.3">
      <c r="A145" s="153"/>
      <c r="B145" s="138"/>
      <c r="C145" s="138"/>
      <c r="D145" s="138"/>
      <c r="E145" s="138"/>
      <c r="F145" s="199"/>
      <c r="M145" s="63"/>
    </row>
    <row r="146" spans="1:14" x14ac:dyDescent="0.3">
      <c r="A146" s="153"/>
      <c r="B146" s="379" t="str">
        <f>+B25</f>
        <v>Decorrenti gennaio - settembre 2022</v>
      </c>
      <c r="C146" s="379"/>
      <c r="D146" s="379"/>
      <c r="E146" s="379"/>
      <c r="F146" s="380"/>
    </row>
    <row r="147" spans="1:14" x14ac:dyDescent="0.3">
      <c r="A147" s="187" t="s">
        <v>39</v>
      </c>
      <c r="B147" s="188">
        <v>0</v>
      </c>
      <c r="C147" s="188">
        <v>158</v>
      </c>
      <c r="D147" s="188">
        <v>337</v>
      </c>
      <c r="E147" s="188">
        <v>1132</v>
      </c>
      <c r="F147" s="189">
        <v>1627</v>
      </c>
    </row>
    <row r="148" spans="1:14" x14ac:dyDescent="0.3">
      <c r="A148" s="187" t="s">
        <v>25</v>
      </c>
      <c r="B148" s="188">
        <v>0</v>
      </c>
      <c r="C148" s="188">
        <v>5213</v>
      </c>
      <c r="D148" s="188">
        <v>661</v>
      </c>
      <c r="E148" s="188">
        <v>767</v>
      </c>
      <c r="F148" s="189">
        <v>6641</v>
      </c>
    </row>
    <row r="149" spans="1:14" x14ac:dyDescent="0.3">
      <c r="A149" s="187" t="s">
        <v>23</v>
      </c>
      <c r="B149" s="188">
        <v>137</v>
      </c>
      <c r="C149" s="188">
        <v>36553</v>
      </c>
      <c r="D149" s="188">
        <v>469</v>
      </c>
      <c r="E149" s="188">
        <v>1476</v>
      </c>
      <c r="F149" s="189">
        <v>38635</v>
      </c>
    </row>
    <row r="150" spans="1:14" s="158" customFormat="1" x14ac:dyDescent="0.3">
      <c r="A150" s="187" t="s">
        <v>101</v>
      </c>
      <c r="B150" s="188">
        <v>16838</v>
      </c>
      <c r="C150" s="188">
        <v>12487</v>
      </c>
      <c r="D150" s="188">
        <v>194</v>
      </c>
      <c r="E150" s="188">
        <v>1379</v>
      </c>
      <c r="F150" s="189">
        <v>30898</v>
      </c>
    </row>
    <row r="151" spans="1:14" s="168" customFormat="1" x14ac:dyDescent="0.3">
      <c r="A151" s="187" t="s">
        <v>102</v>
      </c>
      <c r="B151" s="188">
        <v>3138</v>
      </c>
      <c r="C151" s="188">
        <v>315</v>
      </c>
      <c r="D151" s="188">
        <v>10</v>
      </c>
      <c r="E151" s="188">
        <v>18298</v>
      </c>
      <c r="F151" s="189">
        <v>21761</v>
      </c>
    </row>
    <row r="152" spans="1:14" s="50" customFormat="1" x14ac:dyDescent="0.3">
      <c r="A152" s="113" t="s">
        <v>13</v>
      </c>
      <c r="B152" s="258">
        <v>20113</v>
      </c>
      <c r="C152" s="258">
        <v>54726</v>
      </c>
      <c r="D152" s="258">
        <v>1671</v>
      </c>
      <c r="E152" s="258">
        <v>23052</v>
      </c>
      <c r="F152" s="167">
        <v>99562</v>
      </c>
    </row>
    <row r="153" spans="1:14" x14ac:dyDescent="0.3">
      <c r="A153" s="248" t="s">
        <v>85</v>
      </c>
      <c r="B153" s="249">
        <v>67.16</v>
      </c>
      <c r="C153" s="250">
        <v>62.53</v>
      </c>
      <c r="D153" s="250">
        <v>58.31</v>
      </c>
      <c r="E153" s="250">
        <v>74.45</v>
      </c>
      <c r="F153" s="250">
        <v>66.150000000000006</v>
      </c>
    </row>
    <row r="154" spans="1:14" x14ac:dyDescent="0.3">
      <c r="A154" s="259"/>
      <c r="B154" s="260"/>
      <c r="C154" s="260"/>
      <c r="D154" s="260"/>
      <c r="E154" s="260"/>
      <c r="F154" s="261"/>
    </row>
    <row r="155" spans="1:14" x14ac:dyDescent="0.3">
      <c r="A155" s="262" t="s">
        <v>46</v>
      </c>
      <c r="B155" s="263"/>
      <c r="C155" s="263"/>
      <c r="D155" s="263"/>
      <c r="E155" s="263"/>
      <c r="F155" s="263"/>
    </row>
    <row r="158" spans="1:14" x14ac:dyDescent="0.3">
      <c r="A158" s="158"/>
      <c r="B158" s="158"/>
      <c r="C158" s="158"/>
      <c r="D158" s="158"/>
      <c r="E158" s="158"/>
      <c r="F158" s="158"/>
    </row>
    <row r="159" spans="1:14" x14ac:dyDescent="0.3">
      <c r="A159" s="3" t="s">
        <v>228</v>
      </c>
      <c r="B159" s="366" t="s">
        <v>124</v>
      </c>
      <c r="C159" s="366"/>
      <c r="D159" s="366"/>
      <c r="E159" s="366"/>
      <c r="F159" s="366"/>
      <c r="H159" s="3" t="s">
        <v>229</v>
      </c>
      <c r="I159" s="366" t="s">
        <v>124</v>
      </c>
      <c r="J159" s="366"/>
      <c r="K159" s="366"/>
      <c r="L159" s="366"/>
      <c r="M159" s="366"/>
      <c r="N159" s="264"/>
    </row>
    <row r="160" spans="1:14" ht="15.65" customHeight="1" x14ac:dyDescent="0.3">
      <c r="A160" s="3"/>
      <c r="B160" s="383"/>
      <c r="C160" s="383"/>
      <c r="D160" s="383"/>
      <c r="E160" s="383"/>
      <c r="F160" s="383"/>
      <c r="H160" s="3"/>
      <c r="I160" s="383"/>
      <c r="J160" s="383"/>
      <c r="K160" s="383"/>
      <c r="L160" s="383"/>
      <c r="M160" s="383"/>
      <c r="N160" s="211"/>
    </row>
    <row r="162" spans="1:13" ht="15" customHeight="1" x14ac:dyDescent="0.3">
      <c r="A162" s="351" t="s">
        <v>232</v>
      </c>
      <c r="B162" s="351"/>
      <c r="C162" s="351"/>
      <c r="D162" s="351"/>
      <c r="E162" s="351"/>
      <c r="F162" s="351"/>
      <c r="H162" s="351" t="s">
        <v>233</v>
      </c>
      <c r="I162" s="351"/>
      <c r="J162" s="351"/>
      <c r="K162" s="351"/>
      <c r="L162" s="351"/>
      <c r="M162" s="351"/>
    </row>
    <row r="163" spans="1:13" x14ac:dyDescent="0.3">
      <c r="A163" s="212"/>
      <c r="B163" s="212"/>
      <c r="C163" s="212"/>
      <c r="D163" s="212"/>
      <c r="E163" s="212"/>
      <c r="F163" s="212"/>
      <c r="H163" s="134"/>
      <c r="I163" s="134"/>
      <c r="J163" s="134"/>
      <c r="K163" s="134"/>
      <c r="L163" s="134"/>
      <c r="M163" s="134"/>
    </row>
    <row r="164" spans="1:13" x14ac:dyDescent="0.3">
      <c r="A164" s="339" t="str">
        <f>+GEST_tot!$A$5</f>
        <v>Rilevazione al 02/10/2022</v>
      </c>
      <c r="B164" s="339"/>
      <c r="C164" s="339"/>
      <c r="D164" s="339"/>
      <c r="E164" s="339"/>
      <c r="F164" s="339"/>
      <c r="H164" s="339" t="str">
        <f>+GEST_tot!$A$5</f>
        <v>Rilevazione al 02/10/2022</v>
      </c>
      <c r="I164" s="339"/>
      <c r="J164" s="339"/>
      <c r="K164" s="339"/>
      <c r="L164" s="339"/>
      <c r="M164" s="339"/>
    </row>
    <row r="165" spans="1:13" x14ac:dyDescent="0.3">
      <c r="A165" s="3"/>
      <c r="B165" s="214"/>
      <c r="C165" s="214"/>
      <c r="D165" s="214"/>
      <c r="E165" s="245"/>
      <c r="F165" s="4"/>
    </row>
    <row r="166" spans="1:13" x14ac:dyDescent="0.3">
      <c r="A166" s="265"/>
      <c r="B166" s="4"/>
      <c r="C166" s="266"/>
      <c r="D166" s="4"/>
      <c r="E166" s="4"/>
      <c r="F166" s="4"/>
    </row>
    <row r="167" spans="1:13" ht="15" customHeight="1" x14ac:dyDescent="0.3">
      <c r="A167" s="267" t="s">
        <v>24</v>
      </c>
      <c r="B167" s="170"/>
      <c r="C167" s="171"/>
      <c r="D167" s="171"/>
      <c r="E167" s="171"/>
      <c r="F167" s="170"/>
      <c r="H167" s="267" t="s">
        <v>24</v>
      </c>
      <c r="I167" s="170"/>
      <c r="J167" s="171"/>
      <c r="K167" s="171"/>
      <c r="L167" s="171"/>
      <c r="M167" s="170"/>
    </row>
    <row r="168" spans="1:13" x14ac:dyDescent="0.3">
      <c r="A168" s="268" t="s">
        <v>86</v>
      </c>
      <c r="B168" s="173" t="s">
        <v>30</v>
      </c>
      <c r="C168" s="174" t="s">
        <v>131</v>
      </c>
      <c r="D168" s="173" t="s">
        <v>11</v>
      </c>
      <c r="E168" s="173" t="s">
        <v>12</v>
      </c>
      <c r="F168" s="175" t="s">
        <v>13</v>
      </c>
      <c r="H168" s="268" t="s">
        <v>86</v>
      </c>
      <c r="I168" s="173" t="s">
        <v>30</v>
      </c>
      <c r="J168" s="174" t="s">
        <v>131</v>
      </c>
      <c r="K168" s="173" t="s">
        <v>11</v>
      </c>
      <c r="L168" s="173" t="s">
        <v>12</v>
      </c>
      <c r="M168" s="175" t="s">
        <v>13</v>
      </c>
    </row>
    <row r="169" spans="1:13" x14ac:dyDescent="0.3">
      <c r="A169" s="269" t="s">
        <v>87</v>
      </c>
      <c r="B169" s="178"/>
      <c r="C169" s="179"/>
      <c r="D169" s="179"/>
      <c r="E169" s="179"/>
      <c r="F169" s="180"/>
      <c r="H169" s="269" t="s">
        <v>87</v>
      </c>
      <c r="I169" s="178"/>
      <c r="J169" s="179"/>
      <c r="K169" s="179"/>
      <c r="L169" s="179"/>
      <c r="M169" s="180"/>
    </row>
    <row r="170" spans="1:13" x14ac:dyDescent="0.3">
      <c r="A170" s="182"/>
      <c r="B170" s="132"/>
      <c r="C170" s="138"/>
      <c r="D170" s="132"/>
      <c r="E170" s="132"/>
      <c r="F170" s="184"/>
      <c r="H170" s="182"/>
      <c r="I170" s="132"/>
      <c r="J170" s="138"/>
      <c r="K170" s="132"/>
      <c r="L170" s="132"/>
      <c r="M170" s="184"/>
    </row>
    <row r="171" spans="1:13" x14ac:dyDescent="0.3">
      <c r="A171" s="186"/>
      <c r="B171" s="377" t="str">
        <f>+FPLD_tot!B13</f>
        <v>Decorrenti ANNO 2021</v>
      </c>
      <c r="C171" s="377"/>
      <c r="D171" s="377"/>
      <c r="E171" s="377"/>
      <c r="F171" s="378"/>
      <c r="H171" s="186"/>
      <c r="I171" s="377" t="str">
        <f>+FPLD_tot!B13</f>
        <v>Decorrenti ANNO 2021</v>
      </c>
      <c r="J171" s="377"/>
      <c r="K171" s="377"/>
      <c r="L171" s="377"/>
      <c r="M171" s="378"/>
    </row>
    <row r="172" spans="1:13" x14ac:dyDescent="0.3">
      <c r="A172" s="270" t="s">
        <v>48</v>
      </c>
      <c r="B172" s="188">
        <v>32</v>
      </c>
      <c r="C172" s="188">
        <v>4</v>
      </c>
      <c r="D172" s="188">
        <v>27</v>
      </c>
      <c r="E172" s="188">
        <v>2640</v>
      </c>
      <c r="F172" s="189">
        <v>2703</v>
      </c>
      <c r="H172" s="270" t="s">
        <v>48</v>
      </c>
      <c r="I172" s="188">
        <v>58</v>
      </c>
      <c r="J172" s="188">
        <v>8</v>
      </c>
      <c r="K172" s="188">
        <v>57</v>
      </c>
      <c r="L172" s="188">
        <v>1556</v>
      </c>
      <c r="M172" s="189">
        <v>1679</v>
      </c>
    </row>
    <row r="173" spans="1:13" x14ac:dyDescent="0.3">
      <c r="A173" s="270" t="s">
        <v>49</v>
      </c>
      <c r="B173" s="188">
        <v>347</v>
      </c>
      <c r="C173" s="188">
        <v>47</v>
      </c>
      <c r="D173" s="188">
        <v>158</v>
      </c>
      <c r="E173" s="188">
        <v>5376</v>
      </c>
      <c r="F173" s="189">
        <v>5928</v>
      </c>
      <c r="H173" s="270" t="s">
        <v>49</v>
      </c>
      <c r="I173" s="188">
        <v>1247</v>
      </c>
      <c r="J173" s="188">
        <v>902</v>
      </c>
      <c r="K173" s="188">
        <v>294</v>
      </c>
      <c r="L173" s="188">
        <v>13490</v>
      </c>
      <c r="M173" s="189">
        <v>15933</v>
      </c>
    </row>
    <row r="174" spans="1:13" x14ac:dyDescent="0.3">
      <c r="A174" s="270" t="s">
        <v>50</v>
      </c>
      <c r="B174" s="188">
        <v>1661</v>
      </c>
      <c r="C174" s="188">
        <v>1821</v>
      </c>
      <c r="D174" s="188">
        <v>524</v>
      </c>
      <c r="E174" s="188">
        <v>1514</v>
      </c>
      <c r="F174" s="189">
        <v>5520</v>
      </c>
      <c r="H174" s="270" t="s">
        <v>50</v>
      </c>
      <c r="I174" s="188">
        <v>4165</v>
      </c>
      <c r="J174" s="188">
        <v>6820</v>
      </c>
      <c r="K174" s="188">
        <v>720</v>
      </c>
      <c r="L174" s="188">
        <v>9781</v>
      </c>
      <c r="M174" s="189">
        <v>21486</v>
      </c>
    </row>
    <row r="175" spans="1:13" x14ac:dyDescent="0.3">
      <c r="A175" s="270" t="s">
        <v>51</v>
      </c>
      <c r="B175" s="188">
        <v>3236</v>
      </c>
      <c r="C175" s="188">
        <v>10171</v>
      </c>
      <c r="D175" s="188">
        <v>794</v>
      </c>
      <c r="E175" s="188">
        <v>210</v>
      </c>
      <c r="F175" s="189">
        <v>14411</v>
      </c>
      <c r="H175" s="270" t="s">
        <v>51</v>
      </c>
      <c r="I175" s="188">
        <v>5221</v>
      </c>
      <c r="J175" s="188">
        <v>16967</v>
      </c>
      <c r="K175" s="188">
        <v>684</v>
      </c>
      <c r="L175" s="188">
        <v>3857</v>
      </c>
      <c r="M175" s="189">
        <v>26729</v>
      </c>
    </row>
    <row r="176" spans="1:13" x14ac:dyDescent="0.3">
      <c r="A176" s="270" t="s">
        <v>52</v>
      </c>
      <c r="B176" s="188">
        <v>3653</v>
      </c>
      <c r="C176" s="188">
        <v>18131</v>
      </c>
      <c r="D176" s="188">
        <v>1044</v>
      </c>
      <c r="E176" s="188">
        <v>77</v>
      </c>
      <c r="F176" s="189">
        <v>22905</v>
      </c>
      <c r="H176" s="270" t="s">
        <v>52</v>
      </c>
      <c r="I176" s="188">
        <v>4852</v>
      </c>
      <c r="J176" s="188">
        <v>26022</v>
      </c>
      <c r="K176" s="188">
        <v>183</v>
      </c>
      <c r="L176" s="188">
        <v>1710</v>
      </c>
      <c r="M176" s="189">
        <v>32767</v>
      </c>
    </row>
    <row r="177" spans="1:13" x14ac:dyDescent="0.3">
      <c r="A177" s="270" t="s">
        <v>53</v>
      </c>
      <c r="B177" s="188">
        <v>2315</v>
      </c>
      <c r="C177" s="188">
        <v>7703</v>
      </c>
      <c r="D177" s="188">
        <v>264</v>
      </c>
      <c r="E177" s="188">
        <v>39</v>
      </c>
      <c r="F177" s="189">
        <v>10321</v>
      </c>
      <c r="H177" s="270" t="s">
        <v>53</v>
      </c>
      <c r="I177" s="188">
        <v>946</v>
      </c>
      <c r="J177" s="188">
        <v>2818</v>
      </c>
      <c r="K177" s="188">
        <v>71</v>
      </c>
      <c r="L177" s="188">
        <v>1394</v>
      </c>
      <c r="M177" s="189">
        <v>5229</v>
      </c>
    </row>
    <row r="178" spans="1:13" x14ac:dyDescent="0.3">
      <c r="A178" s="46"/>
      <c r="B178" s="188"/>
      <c r="C178" s="188"/>
      <c r="D178" s="188"/>
      <c r="E178" s="188"/>
      <c r="F178" s="233"/>
      <c r="H178" s="46"/>
      <c r="I178" s="188"/>
      <c r="J178" s="188"/>
      <c r="K178" s="188"/>
      <c r="L178" s="188"/>
      <c r="M178" s="233"/>
    </row>
    <row r="179" spans="1:13" x14ac:dyDescent="0.3">
      <c r="A179" s="113" t="s">
        <v>13</v>
      </c>
      <c r="B179" s="234">
        <v>11244</v>
      </c>
      <c r="C179" s="234">
        <v>37877</v>
      </c>
      <c r="D179" s="234">
        <v>2811</v>
      </c>
      <c r="E179" s="234">
        <v>9856</v>
      </c>
      <c r="F179" s="235">
        <v>61788</v>
      </c>
      <c r="H179" s="113" t="s">
        <v>13</v>
      </c>
      <c r="I179" s="234">
        <v>16489</v>
      </c>
      <c r="J179" s="234">
        <v>53537</v>
      </c>
      <c r="K179" s="234">
        <v>2009</v>
      </c>
      <c r="L179" s="234">
        <v>31788</v>
      </c>
      <c r="M179" s="235">
        <v>103823</v>
      </c>
    </row>
    <row r="180" spans="1:13" s="50" customFormat="1" x14ac:dyDescent="0.3">
      <c r="A180" s="271"/>
      <c r="B180" s="272"/>
      <c r="C180" s="272"/>
      <c r="D180" s="272"/>
      <c r="E180" s="272"/>
      <c r="F180" s="273"/>
      <c r="H180" s="271"/>
      <c r="I180" s="272"/>
      <c r="J180" s="272"/>
      <c r="K180" s="272"/>
      <c r="L180" s="272"/>
      <c r="M180" s="273"/>
    </row>
    <row r="181" spans="1:13" x14ac:dyDescent="0.3">
      <c r="A181" s="186"/>
      <c r="B181" s="224"/>
      <c r="C181" s="201" t="s">
        <v>122</v>
      </c>
      <c r="D181" s="200" t="str">
        <f>+FPLD_tot!$D$19</f>
        <v>Decorrenti gennaio - settembre 2021</v>
      </c>
      <c r="E181" s="132"/>
      <c r="F181" s="95"/>
      <c r="H181" s="186"/>
      <c r="I181" s="224"/>
      <c r="J181" s="201" t="s">
        <v>122</v>
      </c>
      <c r="K181" s="198" t="s">
        <v>123</v>
      </c>
      <c r="L181" s="132"/>
      <c r="M181" s="95"/>
    </row>
    <row r="182" spans="1:13" x14ac:dyDescent="0.3">
      <c r="A182" s="270" t="s">
        <v>48</v>
      </c>
      <c r="B182" s="188">
        <v>23</v>
      </c>
      <c r="C182" s="188">
        <v>2</v>
      </c>
      <c r="D182" s="188">
        <v>19</v>
      </c>
      <c r="E182" s="188">
        <v>2005</v>
      </c>
      <c r="F182" s="189">
        <v>2049</v>
      </c>
      <c r="H182" s="270" t="s">
        <v>48</v>
      </c>
      <c r="I182" s="188">
        <v>50</v>
      </c>
      <c r="J182" s="188">
        <v>8</v>
      </c>
      <c r="K182" s="188">
        <v>44</v>
      </c>
      <c r="L182" s="188">
        <v>1208</v>
      </c>
      <c r="M182" s="189">
        <v>1310</v>
      </c>
    </row>
    <row r="183" spans="1:13" x14ac:dyDescent="0.3">
      <c r="A183" s="270" t="s">
        <v>49</v>
      </c>
      <c r="B183" s="188">
        <v>318</v>
      </c>
      <c r="C183" s="188">
        <v>39</v>
      </c>
      <c r="D183" s="188">
        <v>120</v>
      </c>
      <c r="E183" s="188">
        <v>4103</v>
      </c>
      <c r="F183" s="189">
        <v>4580</v>
      </c>
      <c r="H183" s="270" t="s">
        <v>49</v>
      </c>
      <c r="I183" s="188">
        <v>1180</v>
      </c>
      <c r="J183" s="188">
        <v>725</v>
      </c>
      <c r="K183" s="188">
        <v>195</v>
      </c>
      <c r="L183" s="188">
        <v>10452</v>
      </c>
      <c r="M183" s="189">
        <v>12552</v>
      </c>
    </row>
    <row r="184" spans="1:13" x14ac:dyDescent="0.3">
      <c r="A184" s="270" t="s">
        <v>50</v>
      </c>
      <c r="B184" s="188">
        <v>1385</v>
      </c>
      <c r="C184" s="188">
        <v>1521</v>
      </c>
      <c r="D184" s="188">
        <v>391</v>
      </c>
      <c r="E184" s="188">
        <v>1179</v>
      </c>
      <c r="F184" s="189">
        <v>4476</v>
      </c>
      <c r="H184" s="270" t="s">
        <v>50</v>
      </c>
      <c r="I184" s="188">
        <v>3714</v>
      </c>
      <c r="J184" s="188">
        <v>5565</v>
      </c>
      <c r="K184" s="188">
        <v>526</v>
      </c>
      <c r="L184" s="188">
        <v>7608</v>
      </c>
      <c r="M184" s="189">
        <v>17413</v>
      </c>
    </row>
    <row r="185" spans="1:13" x14ac:dyDescent="0.3">
      <c r="A185" s="270" t="s">
        <v>51</v>
      </c>
      <c r="B185" s="188">
        <v>2599</v>
      </c>
      <c r="C185" s="188">
        <v>7994</v>
      </c>
      <c r="D185" s="188">
        <v>574</v>
      </c>
      <c r="E185" s="188">
        <v>164</v>
      </c>
      <c r="F185" s="189">
        <v>11331</v>
      </c>
      <c r="H185" s="270" t="s">
        <v>51</v>
      </c>
      <c r="I185" s="188">
        <v>4519</v>
      </c>
      <c r="J185" s="188">
        <v>13363</v>
      </c>
      <c r="K185" s="188">
        <v>508</v>
      </c>
      <c r="L185" s="188">
        <v>3014</v>
      </c>
      <c r="M185" s="189">
        <v>21404</v>
      </c>
    </row>
    <row r="186" spans="1:13" x14ac:dyDescent="0.3">
      <c r="A186" s="270" t="s">
        <v>52</v>
      </c>
      <c r="B186" s="188">
        <v>3054</v>
      </c>
      <c r="C186" s="188">
        <v>14681</v>
      </c>
      <c r="D186" s="188">
        <v>792</v>
      </c>
      <c r="E186" s="188">
        <v>55</v>
      </c>
      <c r="F186" s="189">
        <v>18582</v>
      </c>
      <c r="H186" s="270" t="s">
        <v>52</v>
      </c>
      <c r="I186" s="188">
        <v>4458</v>
      </c>
      <c r="J186" s="188">
        <v>23222</v>
      </c>
      <c r="K186" s="188">
        <v>157</v>
      </c>
      <c r="L186" s="188">
        <v>1306</v>
      </c>
      <c r="M186" s="189">
        <v>29143</v>
      </c>
    </row>
    <row r="187" spans="1:13" x14ac:dyDescent="0.3">
      <c r="A187" s="270" t="s">
        <v>53</v>
      </c>
      <c r="B187" s="188">
        <v>1576</v>
      </c>
      <c r="C187" s="188">
        <v>5487</v>
      </c>
      <c r="D187" s="188">
        <v>209</v>
      </c>
      <c r="E187" s="188">
        <v>33</v>
      </c>
      <c r="F187" s="189">
        <v>7305</v>
      </c>
      <c r="H187" s="270" t="s">
        <v>53</v>
      </c>
      <c r="I187" s="188">
        <v>684</v>
      </c>
      <c r="J187" s="188">
        <v>1997</v>
      </c>
      <c r="K187" s="188">
        <v>46</v>
      </c>
      <c r="L187" s="188">
        <v>1070</v>
      </c>
      <c r="M187" s="189">
        <v>3797</v>
      </c>
    </row>
    <row r="188" spans="1:13" x14ac:dyDescent="0.3">
      <c r="A188" s="46"/>
      <c r="B188" s="188"/>
      <c r="C188" s="188"/>
      <c r="D188" s="188"/>
      <c r="E188" s="188"/>
      <c r="F188" s="233"/>
      <c r="H188" s="46"/>
      <c r="I188" s="188"/>
      <c r="J188" s="188"/>
      <c r="K188" s="188"/>
      <c r="L188" s="188"/>
      <c r="M188" s="233"/>
    </row>
    <row r="189" spans="1:13" s="50" customFormat="1" x14ac:dyDescent="0.3">
      <c r="A189" s="113" t="s">
        <v>13</v>
      </c>
      <c r="B189" s="234">
        <v>8955</v>
      </c>
      <c r="C189" s="234">
        <v>29724</v>
      </c>
      <c r="D189" s="234">
        <v>2105</v>
      </c>
      <c r="E189" s="234">
        <v>7539</v>
      </c>
      <c r="F189" s="235">
        <v>48323</v>
      </c>
      <c r="H189" s="113" t="s">
        <v>13</v>
      </c>
      <c r="I189" s="234">
        <v>14605</v>
      </c>
      <c r="J189" s="234">
        <v>44880</v>
      </c>
      <c r="K189" s="234">
        <v>1476</v>
      </c>
      <c r="L189" s="234">
        <v>24658</v>
      </c>
      <c r="M189" s="235">
        <v>85619</v>
      </c>
    </row>
    <row r="190" spans="1:13" s="50" customFormat="1" x14ac:dyDescent="0.3">
      <c r="A190" s="186"/>
      <c r="B190" s="263"/>
      <c r="C190" s="263"/>
      <c r="D190" s="263"/>
      <c r="E190" s="263"/>
      <c r="F190" s="274"/>
      <c r="H190" s="186"/>
      <c r="I190" s="263"/>
      <c r="J190" s="263"/>
      <c r="K190" s="263"/>
      <c r="L190" s="263"/>
      <c r="M190" s="274"/>
    </row>
    <row r="191" spans="1:13" s="50" customFormat="1" x14ac:dyDescent="0.3">
      <c r="A191" s="186"/>
      <c r="B191" s="379" t="str">
        <f>+B25</f>
        <v>Decorrenti gennaio - settembre 2022</v>
      </c>
      <c r="C191" s="379"/>
      <c r="D191" s="379"/>
      <c r="E191" s="379"/>
      <c r="F191" s="380"/>
      <c r="H191" s="186"/>
      <c r="I191" s="379" t="str">
        <f>+B25</f>
        <v>Decorrenti gennaio - settembre 2022</v>
      </c>
      <c r="J191" s="379"/>
      <c r="K191" s="379"/>
      <c r="L191" s="379"/>
      <c r="M191" s="380"/>
    </row>
    <row r="192" spans="1:13" s="50" customFormat="1" x14ac:dyDescent="0.3">
      <c r="A192" s="270" t="s">
        <v>48</v>
      </c>
      <c r="B192" s="188">
        <v>19</v>
      </c>
      <c r="C192" s="188">
        <v>35</v>
      </c>
      <c r="D192" s="188">
        <v>11</v>
      </c>
      <c r="E192" s="188">
        <v>1186</v>
      </c>
      <c r="F192" s="189">
        <v>1251</v>
      </c>
      <c r="H192" s="270" t="s">
        <v>48</v>
      </c>
      <c r="I192" s="188">
        <v>40</v>
      </c>
      <c r="J192" s="188">
        <v>49</v>
      </c>
      <c r="K192" s="188">
        <v>18</v>
      </c>
      <c r="L192" s="188">
        <v>711</v>
      </c>
      <c r="M192" s="189">
        <v>818</v>
      </c>
    </row>
    <row r="193" spans="1:13" s="50" customFormat="1" x14ac:dyDescent="0.3">
      <c r="A193" s="270" t="s">
        <v>49</v>
      </c>
      <c r="B193" s="188">
        <v>250</v>
      </c>
      <c r="C193" s="188">
        <v>100</v>
      </c>
      <c r="D193" s="188">
        <v>65</v>
      </c>
      <c r="E193" s="188">
        <v>2778</v>
      </c>
      <c r="F193" s="189">
        <v>3193</v>
      </c>
      <c r="H193" s="270" t="s">
        <v>49</v>
      </c>
      <c r="I193" s="188">
        <v>1317</v>
      </c>
      <c r="J193" s="188">
        <v>946</v>
      </c>
      <c r="K193" s="188">
        <v>113</v>
      </c>
      <c r="L193" s="188">
        <v>7809</v>
      </c>
      <c r="M193" s="189">
        <v>10185</v>
      </c>
    </row>
    <row r="194" spans="1:13" s="50" customFormat="1" x14ac:dyDescent="0.3">
      <c r="A194" s="270" t="s">
        <v>50</v>
      </c>
      <c r="B194" s="188">
        <v>1371</v>
      </c>
      <c r="C194" s="188">
        <v>1330</v>
      </c>
      <c r="D194" s="188">
        <v>179</v>
      </c>
      <c r="E194" s="188">
        <v>877</v>
      </c>
      <c r="F194" s="189">
        <v>3757</v>
      </c>
      <c r="H194" s="270" t="s">
        <v>50</v>
      </c>
      <c r="I194" s="188">
        <v>3619</v>
      </c>
      <c r="J194" s="188">
        <v>5232</v>
      </c>
      <c r="K194" s="188">
        <v>187</v>
      </c>
      <c r="L194" s="188">
        <v>5639</v>
      </c>
      <c r="M194" s="189">
        <v>14677</v>
      </c>
    </row>
    <row r="195" spans="1:13" s="50" customFormat="1" x14ac:dyDescent="0.3">
      <c r="A195" s="270" t="s">
        <v>51</v>
      </c>
      <c r="B195" s="188">
        <v>2216</v>
      </c>
      <c r="C195" s="188">
        <v>6402</v>
      </c>
      <c r="D195" s="188">
        <v>286</v>
      </c>
      <c r="E195" s="188">
        <v>109</v>
      </c>
      <c r="F195" s="189">
        <v>9013</v>
      </c>
      <c r="H195" s="270" t="s">
        <v>51</v>
      </c>
      <c r="I195" s="188">
        <v>4121</v>
      </c>
      <c r="J195" s="188">
        <v>10142</v>
      </c>
      <c r="K195" s="188">
        <v>215</v>
      </c>
      <c r="L195" s="188">
        <v>2171</v>
      </c>
      <c r="M195" s="189">
        <v>16649</v>
      </c>
    </row>
    <row r="196" spans="1:13" s="50" customFormat="1" x14ac:dyDescent="0.3">
      <c r="A196" s="270" t="s">
        <v>52</v>
      </c>
      <c r="B196" s="188">
        <v>2241</v>
      </c>
      <c r="C196" s="188">
        <v>10966</v>
      </c>
      <c r="D196" s="188">
        <v>439</v>
      </c>
      <c r="E196" s="188">
        <v>30</v>
      </c>
      <c r="F196" s="189">
        <v>13676</v>
      </c>
      <c r="H196" s="270" t="s">
        <v>52</v>
      </c>
      <c r="I196" s="188">
        <v>3060</v>
      </c>
      <c r="J196" s="188">
        <v>13155</v>
      </c>
      <c r="K196" s="188">
        <v>47</v>
      </c>
      <c r="L196" s="188">
        <v>922</v>
      </c>
      <c r="M196" s="189">
        <v>17184</v>
      </c>
    </row>
    <row r="197" spans="1:13" s="50" customFormat="1" x14ac:dyDescent="0.3">
      <c r="A197" s="270" t="s">
        <v>53</v>
      </c>
      <c r="B197" s="188">
        <v>1310</v>
      </c>
      <c r="C197" s="188">
        <v>4834</v>
      </c>
      <c r="D197" s="188">
        <v>91</v>
      </c>
      <c r="E197" s="188">
        <v>15</v>
      </c>
      <c r="F197" s="189">
        <v>6250</v>
      </c>
      <c r="H197" s="270" t="s">
        <v>53</v>
      </c>
      <c r="I197" s="188">
        <v>549</v>
      </c>
      <c r="J197" s="188">
        <v>1535</v>
      </c>
      <c r="K197" s="188">
        <v>20</v>
      </c>
      <c r="L197" s="188">
        <v>805</v>
      </c>
      <c r="M197" s="189">
        <v>2909</v>
      </c>
    </row>
    <row r="198" spans="1:13" s="50" customFormat="1" x14ac:dyDescent="0.3">
      <c r="A198" s="46"/>
      <c r="B198" s="188"/>
      <c r="C198" s="188"/>
      <c r="D198" s="188"/>
      <c r="E198" s="188"/>
      <c r="F198" s="233"/>
      <c r="H198" s="46"/>
      <c r="I198" s="188"/>
      <c r="J198" s="188"/>
      <c r="K198" s="188"/>
      <c r="L198" s="188"/>
      <c r="M198" s="233"/>
    </row>
    <row r="199" spans="1:13" s="50" customFormat="1" x14ac:dyDescent="0.3">
      <c r="A199" s="239" t="s">
        <v>13</v>
      </c>
      <c r="B199" s="240">
        <v>7407</v>
      </c>
      <c r="C199" s="240">
        <v>23667</v>
      </c>
      <c r="D199" s="240">
        <v>1071</v>
      </c>
      <c r="E199" s="240">
        <v>4995</v>
      </c>
      <c r="F199" s="241">
        <v>37140</v>
      </c>
      <c r="H199" s="239" t="s">
        <v>13</v>
      </c>
      <c r="I199" s="240">
        <v>12706</v>
      </c>
      <c r="J199" s="240">
        <v>31059</v>
      </c>
      <c r="K199" s="240">
        <v>600</v>
      </c>
      <c r="L199" s="240">
        <v>18057</v>
      </c>
      <c r="M199" s="241">
        <v>62422</v>
      </c>
    </row>
    <row r="200" spans="1:13" s="50" customFormat="1" x14ac:dyDescent="0.3">
      <c r="A200" s="2"/>
      <c r="B200" s="242"/>
      <c r="C200" s="242"/>
      <c r="D200" s="242"/>
      <c r="E200" s="242"/>
      <c r="F200" s="242"/>
      <c r="H200" s="2"/>
      <c r="I200" s="242"/>
      <c r="J200" s="242"/>
      <c r="K200" s="242"/>
      <c r="L200" s="242"/>
      <c r="M200" s="242"/>
    </row>
    <row r="201" spans="1:13" s="50" customFormat="1" x14ac:dyDescent="0.3">
      <c r="A201" s="2"/>
      <c r="B201" s="242"/>
      <c r="C201" s="242"/>
      <c r="D201" s="242"/>
      <c r="E201" s="242"/>
      <c r="F201" s="242"/>
      <c r="H201" s="275"/>
    </row>
    <row r="202" spans="1:13" s="50" customFormat="1" x14ac:dyDescent="0.3">
      <c r="A202" s="2"/>
      <c r="B202" s="242"/>
      <c r="C202" s="242"/>
      <c r="D202" s="242"/>
      <c r="E202" s="242"/>
      <c r="F202" s="242"/>
      <c r="H202" s="275"/>
    </row>
    <row r="203" spans="1:13" s="50" customFormat="1" x14ac:dyDescent="0.3">
      <c r="A203" s="2"/>
      <c r="B203" s="242"/>
      <c r="C203" s="242"/>
      <c r="D203" s="242"/>
      <c r="E203" s="242"/>
      <c r="F203" s="242"/>
      <c r="H203" s="275"/>
    </row>
    <row r="204" spans="1:13" s="50" customFormat="1" x14ac:dyDescent="0.3">
      <c r="A204" s="2"/>
      <c r="B204" s="242"/>
      <c r="C204" s="242"/>
      <c r="D204" s="242"/>
      <c r="E204" s="242"/>
      <c r="F204" s="242"/>
      <c r="H204" s="275"/>
    </row>
    <row r="205" spans="1:13" x14ac:dyDescent="0.3">
      <c r="A205" s="3" t="s">
        <v>230</v>
      </c>
      <c r="B205" s="366" t="s">
        <v>124</v>
      </c>
      <c r="C205" s="366"/>
      <c r="D205" s="366"/>
      <c r="E205" s="366"/>
      <c r="F205" s="366"/>
      <c r="H205" s="366" t="s">
        <v>124</v>
      </c>
      <c r="I205" s="366"/>
      <c r="J205" s="366"/>
      <c r="K205" s="366"/>
      <c r="L205" s="366"/>
      <c r="M205" s="366"/>
    </row>
    <row r="206" spans="1:13" ht="15.65" customHeight="1" x14ac:dyDescent="0.3">
      <c r="A206" s="3"/>
      <c r="B206" s="383"/>
      <c r="C206" s="383"/>
      <c r="D206" s="383"/>
      <c r="E206" s="383"/>
      <c r="F206" s="383"/>
      <c r="H206" s="383"/>
      <c r="I206" s="383"/>
      <c r="J206" s="383"/>
      <c r="K206" s="383"/>
      <c r="L206" s="383"/>
      <c r="M206" s="383"/>
    </row>
    <row r="208" spans="1:13" x14ac:dyDescent="0.3">
      <c r="A208" s="351" t="s">
        <v>3</v>
      </c>
      <c r="B208" s="351"/>
      <c r="C208" s="351"/>
      <c r="D208" s="351"/>
      <c r="E208" s="351"/>
      <c r="F208" s="351"/>
      <c r="H208" s="384" t="s">
        <v>84</v>
      </c>
      <c r="I208" s="384"/>
      <c r="J208" s="384"/>
      <c r="K208" s="384"/>
      <c r="L208" s="384"/>
      <c r="M208" s="384"/>
    </row>
    <row r="209" spans="1:13" x14ac:dyDescent="0.3">
      <c r="A209" s="212"/>
      <c r="B209" s="212"/>
      <c r="C209" s="212"/>
      <c r="D209" s="212"/>
      <c r="E209" s="212"/>
      <c r="F209" s="212"/>
      <c r="H209" s="134"/>
      <c r="I209" s="134"/>
      <c r="J209" s="134"/>
      <c r="K209" s="134"/>
      <c r="L209" s="134"/>
      <c r="M209" s="134"/>
    </row>
    <row r="210" spans="1:13" x14ac:dyDescent="0.3">
      <c r="A210" s="339" t="str">
        <f>+GEST_tot!$A$5</f>
        <v>Rilevazione al 02/10/2022</v>
      </c>
      <c r="B210" s="339"/>
      <c r="C210" s="339"/>
      <c r="D210" s="339"/>
      <c r="E210" s="339"/>
      <c r="F210" s="339"/>
      <c r="H210" s="339" t="str">
        <f>+GEST_tot!$A$5</f>
        <v>Rilevazione al 02/10/2022</v>
      </c>
      <c r="I210" s="339"/>
      <c r="J210" s="339"/>
      <c r="K210" s="339"/>
      <c r="L210" s="339"/>
      <c r="M210" s="339"/>
    </row>
    <row r="211" spans="1:13" x14ac:dyDescent="0.3">
      <c r="A211" s="3"/>
      <c r="B211" s="214"/>
      <c r="C211" s="214"/>
      <c r="D211" s="214"/>
      <c r="E211" s="245"/>
      <c r="F211" s="4"/>
    </row>
    <row r="212" spans="1:13" x14ac:dyDescent="0.3">
      <c r="A212" s="265"/>
      <c r="B212" s="4"/>
      <c r="C212" s="266"/>
      <c r="D212" s="4"/>
      <c r="E212" s="4"/>
      <c r="F212" s="4"/>
    </row>
    <row r="213" spans="1:13" ht="15" customHeight="1" x14ac:dyDescent="0.3">
      <c r="A213" s="267" t="s">
        <v>24</v>
      </c>
      <c r="B213" s="170"/>
      <c r="C213" s="171"/>
      <c r="D213" s="171"/>
      <c r="E213" s="171"/>
      <c r="F213" s="170"/>
    </row>
    <row r="214" spans="1:13" x14ac:dyDescent="0.3">
      <c r="A214" s="268" t="s">
        <v>86</v>
      </c>
      <c r="B214" s="173" t="s">
        <v>30</v>
      </c>
      <c r="C214" s="174" t="s">
        <v>131</v>
      </c>
      <c r="D214" s="173" t="s">
        <v>11</v>
      </c>
      <c r="E214" s="173" t="s">
        <v>12</v>
      </c>
      <c r="F214" s="175" t="s">
        <v>13</v>
      </c>
    </row>
    <row r="215" spans="1:13" x14ac:dyDescent="0.3">
      <c r="A215" s="269" t="s">
        <v>87</v>
      </c>
      <c r="B215" s="178"/>
      <c r="C215" s="179"/>
      <c r="D215" s="179"/>
      <c r="E215" s="179"/>
      <c r="F215" s="180"/>
    </row>
    <row r="216" spans="1:13" x14ac:dyDescent="0.3">
      <c r="A216" s="182"/>
      <c r="B216" s="132"/>
      <c r="C216" s="138"/>
      <c r="D216" s="132"/>
      <c r="E216" s="132"/>
      <c r="F216" s="184"/>
    </row>
    <row r="217" spans="1:13" x14ac:dyDescent="0.3">
      <c r="A217" s="186"/>
      <c r="B217" s="377" t="str">
        <f>+FPLD_tot!B13</f>
        <v>Decorrenti ANNO 2021</v>
      </c>
      <c r="C217" s="377"/>
      <c r="D217" s="377"/>
      <c r="E217" s="377"/>
      <c r="F217" s="378"/>
    </row>
    <row r="218" spans="1:13" x14ac:dyDescent="0.3">
      <c r="A218" s="270" t="s">
        <v>48</v>
      </c>
      <c r="B218" s="188">
        <v>90</v>
      </c>
      <c r="C218" s="188">
        <v>12</v>
      </c>
      <c r="D218" s="188">
        <v>84</v>
      </c>
      <c r="E218" s="188">
        <v>4196</v>
      </c>
      <c r="F218" s="189">
        <v>4382</v>
      </c>
    </row>
    <row r="219" spans="1:13" x14ac:dyDescent="0.3">
      <c r="A219" s="270" t="s">
        <v>49</v>
      </c>
      <c r="B219" s="188">
        <v>1594</v>
      </c>
      <c r="C219" s="188">
        <v>949</v>
      </c>
      <c r="D219" s="188">
        <v>452</v>
      </c>
      <c r="E219" s="188">
        <v>18866</v>
      </c>
      <c r="F219" s="189">
        <v>21861</v>
      </c>
    </row>
    <row r="220" spans="1:13" x14ac:dyDescent="0.3">
      <c r="A220" s="270" t="s">
        <v>50</v>
      </c>
      <c r="B220" s="188">
        <v>5826</v>
      </c>
      <c r="C220" s="188">
        <v>8641</v>
      </c>
      <c r="D220" s="188">
        <v>1244</v>
      </c>
      <c r="E220" s="188">
        <v>11295</v>
      </c>
      <c r="F220" s="189">
        <v>27006</v>
      </c>
    </row>
    <row r="221" spans="1:13" x14ac:dyDescent="0.3">
      <c r="A221" s="270" t="s">
        <v>51</v>
      </c>
      <c r="B221" s="188">
        <v>8457</v>
      </c>
      <c r="C221" s="188">
        <v>27138</v>
      </c>
      <c r="D221" s="188">
        <v>1478</v>
      </c>
      <c r="E221" s="188">
        <v>4067</v>
      </c>
      <c r="F221" s="189">
        <v>41140</v>
      </c>
    </row>
    <row r="222" spans="1:13" x14ac:dyDescent="0.3">
      <c r="A222" s="270" t="s">
        <v>52</v>
      </c>
      <c r="B222" s="188">
        <v>8505</v>
      </c>
      <c r="C222" s="188">
        <v>44153</v>
      </c>
      <c r="D222" s="188">
        <v>1227</v>
      </c>
      <c r="E222" s="188">
        <v>1787</v>
      </c>
      <c r="F222" s="189">
        <v>55672</v>
      </c>
    </row>
    <row r="223" spans="1:13" x14ac:dyDescent="0.3">
      <c r="A223" s="270" t="s">
        <v>53</v>
      </c>
      <c r="B223" s="188">
        <v>3261</v>
      </c>
      <c r="C223" s="188">
        <v>10521</v>
      </c>
      <c r="D223" s="188">
        <v>335</v>
      </c>
      <c r="E223" s="188">
        <v>1433</v>
      </c>
      <c r="F223" s="189">
        <v>15550</v>
      </c>
    </row>
    <row r="224" spans="1:13" x14ac:dyDescent="0.3">
      <c r="A224" s="46"/>
      <c r="B224" s="188"/>
      <c r="C224" s="188"/>
      <c r="D224" s="188"/>
      <c r="E224" s="188"/>
      <c r="F224" s="233"/>
    </row>
    <row r="225" spans="1:6" x14ac:dyDescent="0.3">
      <c r="A225" s="113" t="s">
        <v>13</v>
      </c>
      <c r="B225" s="234">
        <v>27733</v>
      </c>
      <c r="C225" s="234">
        <v>91414</v>
      </c>
      <c r="D225" s="234">
        <v>4820</v>
      </c>
      <c r="E225" s="234">
        <v>41644</v>
      </c>
      <c r="F225" s="235">
        <v>165611</v>
      </c>
    </row>
    <row r="226" spans="1:6" s="50" customFormat="1" x14ac:dyDescent="0.3">
      <c r="A226" s="271"/>
      <c r="B226" s="272"/>
      <c r="C226" s="272"/>
      <c r="D226" s="272"/>
      <c r="E226" s="272"/>
      <c r="F226" s="273"/>
    </row>
    <row r="227" spans="1:6" x14ac:dyDescent="0.3">
      <c r="A227" s="186"/>
      <c r="B227" s="224"/>
      <c r="C227" s="201" t="s">
        <v>122</v>
      </c>
      <c r="D227" s="200" t="str">
        <f>+FPLD_tot!$D$19</f>
        <v>Decorrenti gennaio - settembre 2021</v>
      </c>
      <c r="E227" s="132"/>
      <c r="F227" s="95"/>
    </row>
    <row r="228" spans="1:6" x14ac:dyDescent="0.3">
      <c r="A228" s="270" t="s">
        <v>48</v>
      </c>
      <c r="B228" s="188">
        <v>73</v>
      </c>
      <c r="C228" s="188">
        <v>10</v>
      </c>
      <c r="D228" s="188">
        <v>63</v>
      </c>
      <c r="E228" s="188">
        <v>3213</v>
      </c>
      <c r="F228" s="189">
        <v>3359</v>
      </c>
    </row>
    <row r="229" spans="1:6" x14ac:dyDescent="0.3">
      <c r="A229" s="270" t="s">
        <v>49</v>
      </c>
      <c r="B229" s="188">
        <v>1498</v>
      </c>
      <c r="C229" s="188">
        <v>764</v>
      </c>
      <c r="D229" s="188">
        <v>315</v>
      </c>
      <c r="E229" s="188">
        <v>14555</v>
      </c>
      <c r="F229" s="189">
        <v>17132</v>
      </c>
    </row>
    <row r="230" spans="1:6" x14ac:dyDescent="0.3">
      <c r="A230" s="270" t="s">
        <v>50</v>
      </c>
      <c r="B230" s="188">
        <v>5099</v>
      </c>
      <c r="C230" s="188">
        <v>7086</v>
      </c>
      <c r="D230" s="188">
        <v>917</v>
      </c>
      <c r="E230" s="188">
        <v>8787</v>
      </c>
      <c r="F230" s="189">
        <v>21889</v>
      </c>
    </row>
    <row r="231" spans="1:6" x14ac:dyDescent="0.3">
      <c r="A231" s="270" t="s">
        <v>51</v>
      </c>
      <c r="B231" s="188">
        <v>7118</v>
      </c>
      <c r="C231" s="188">
        <v>21357</v>
      </c>
      <c r="D231" s="188">
        <v>1082</v>
      </c>
      <c r="E231" s="188">
        <v>3178</v>
      </c>
      <c r="F231" s="189">
        <v>32735</v>
      </c>
    </row>
    <row r="232" spans="1:6" x14ac:dyDescent="0.3">
      <c r="A232" s="270" t="s">
        <v>52</v>
      </c>
      <c r="B232" s="188">
        <v>7512</v>
      </c>
      <c r="C232" s="188">
        <v>37903</v>
      </c>
      <c r="D232" s="188">
        <v>949</v>
      </c>
      <c r="E232" s="188">
        <v>1361</v>
      </c>
      <c r="F232" s="189">
        <v>47725</v>
      </c>
    </row>
    <row r="233" spans="1:6" x14ac:dyDescent="0.3">
      <c r="A233" s="270" t="s">
        <v>53</v>
      </c>
      <c r="B233" s="188">
        <v>2260</v>
      </c>
      <c r="C233" s="188">
        <v>7484</v>
      </c>
      <c r="D233" s="188">
        <v>255</v>
      </c>
      <c r="E233" s="188">
        <v>1103</v>
      </c>
      <c r="F233" s="189">
        <v>11102</v>
      </c>
    </row>
    <row r="234" spans="1:6" x14ac:dyDescent="0.3">
      <c r="A234" s="46"/>
      <c r="B234" s="188"/>
      <c r="C234" s="188"/>
      <c r="D234" s="188"/>
      <c r="E234" s="188"/>
      <c r="F234" s="233"/>
    </row>
    <row r="235" spans="1:6" x14ac:dyDescent="0.3">
      <c r="A235" s="113" t="s">
        <v>13</v>
      </c>
      <c r="B235" s="234">
        <v>23560</v>
      </c>
      <c r="C235" s="234">
        <v>74604</v>
      </c>
      <c r="D235" s="234">
        <v>3581</v>
      </c>
      <c r="E235" s="234">
        <v>32197</v>
      </c>
      <c r="F235" s="235">
        <v>133942</v>
      </c>
    </row>
    <row r="236" spans="1:6" s="50" customFormat="1" x14ac:dyDescent="0.3">
      <c r="A236" s="186"/>
      <c r="B236" s="263"/>
      <c r="C236" s="263"/>
      <c r="D236" s="263"/>
      <c r="E236" s="263"/>
      <c r="F236" s="274"/>
    </row>
    <row r="237" spans="1:6" s="50" customFormat="1" x14ac:dyDescent="0.3">
      <c r="A237" s="186"/>
      <c r="B237" s="379" t="str">
        <f>+B25</f>
        <v>Decorrenti gennaio - settembre 2022</v>
      </c>
      <c r="C237" s="379"/>
      <c r="D237" s="379"/>
      <c r="E237" s="379"/>
      <c r="F237" s="380"/>
    </row>
    <row r="238" spans="1:6" s="50" customFormat="1" x14ac:dyDescent="0.3">
      <c r="A238" s="270" t="s">
        <v>48</v>
      </c>
      <c r="B238" s="188">
        <v>59</v>
      </c>
      <c r="C238" s="188">
        <v>84</v>
      </c>
      <c r="D238" s="188">
        <v>29</v>
      </c>
      <c r="E238" s="188">
        <v>1897</v>
      </c>
      <c r="F238" s="189">
        <v>2069</v>
      </c>
    </row>
    <row r="239" spans="1:6" s="50" customFormat="1" x14ac:dyDescent="0.3">
      <c r="A239" s="270" t="s">
        <v>49</v>
      </c>
      <c r="B239" s="188">
        <v>1567</v>
      </c>
      <c r="C239" s="188">
        <v>1046</v>
      </c>
      <c r="D239" s="188">
        <v>178</v>
      </c>
      <c r="E239" s="188">
        <v>10587</v>
      </c>
      <c r="F239" s="189">
        <v>13378</v>
      </c>
    </row>
    <row r="240" spans="1:6" s="50" customFormat="1" x14ac:dyDescent="0.3">
      <c r="A240" s="270" t="s">
        <v>50</v>
      </c>
      <c r="B240" s="188">
        <v>4990</v>
      </c>
      <c r="C240" s="188">
        <v>6562</v>
      </c>
      <c r="D240" s="188">
        <v>366</v>
      </c>
      <c r="E240" s="188">
        <v>6516</v>
      </c>
      <c r="F240" s="189">
        <v>18434</v>
      </c>
    </row>
    <row r="241" spans="1:13" s="50" customFormat="1" x14ac:dyDescent="0.3">
      <c r="A241" s="270" t="s">
        <v>51</v>
      </c>
      <c r="B241" s="188">
        <v>6337</v>
      </c>
      <c r="C241" s="188">
        <v>16544</v>
      </c>
      <c r="D241" s="188">
        <v>501</v>
      </c>
      <c r="E241" s="188">
        <v>2280</v>
      </c>
      <c r="F241" s="189">
        <v>25662</v>
      </c>
    </row>
    <row r="242" spans="1:13" s="50" customFormat="1" x14ac:dyDescent="0.3">
      <c r="A242" s="270" t="s">
        <v>52</v>
      </c>
      <c r="B242" s="188">
        <v>5301</v>
      </c>
      <c r="C242" s="188">
        <v>24121</v>
      </c>
      <c r="D242" s="188">
        <v>486</v>
      </c>
      <c r="E242" s="188">
        <v>952</v>
      </c>
      <c r="F242" s="189">
        <v>30860</v>
      </c>
    </row>
    <row r="243" spans="1:13" s="50" customFormat="1" x14ac:dyDescent="0.3">
      <c r="A243" s="270" t="s">
        <v>53</v>
      </c>
      <c r="B243" s="188">
        <v>1859</v>
      </c>
      <c r="C243" s="188">
        <v>6369</v>
      </c>
      <c r="D243" s="188">
        <v>111</v>
      </c>
      <c r="E243" s="188">
        <v>820</v>
      </c>
      <c r="F243" s="189">
        <v>9159</v>
      </c>
    </row>
    <row r="244" spans="1:13" s="50" customFormat="1" x14ac:dyDescent="0.3">
      <c r="A244" s="46"/>
      <c r="B244" s="188"/>
      <c r="C244" s="188"/>
      <c r="D244" s="188"/>
      <c r="E244" s="188"/>
      <c r="F244" s="233"/>
    </row>
    <row r="245" spans="1:13" s="50" customFormat="1" x14ac:dyDescent="0.3">
      <c r="A245" s="239" t="s">
        <v>13</v>
      </c>
      <c r="B245" s="240">
        <v>20113</v>
      </c>
      <c r="C245" s="240">
        <v>54726</v>
      </c>
      <c r="D245" s="240">
        <v>1671</v>
      </c>
      <c r="E245" s="240">
        <v>23052</v>
      </c>
      <c r="F245" s="241">
        <v>99562</v>
      </c>
    </row>
    <row r="246" spans="1:13" s="50" customFormat="1" x14ac:dyDescent="0.3">
      <c r="A246" s="2"/>
      <c r="B246" s="242"/>
      <c r="C246" s="242"/>
      <c r="D246" s="242"/>
      <c r="E246" s="242"/>
      <c r="F246" s="242"/>
    </row>
    <row r="247" spans="1:13" x14ac:dyDescent="0.3">
      <c r="A247" s="3" t="s">
        <v>129</v>
      </c>
      <c r="B247" s="366" t="s">
        <v>124</v>
      </c>
      <c r="C247" s="366"/>
      <c r="D247" s="366"/>
      <c r="E247" s="366"/>
      <c r="F247" s="366"/>
      <c r="H247" s="366" t="s">
        <v>124</v>
      </c>
      <c r="I247" s="366"/>
      <c r="J247" s="366"/>
      <c r="K247" s="366"/>
      <c r="L247" s="366"/>
      <c r="M247" s="366"/>
    </row>
    <row r="248" spans="1:13" ht="15.65" customHeight="1" x14ac:dyDescent="0.3">
      <c r="A248" s="3"/>
      <c r="B248" s="383"/>
      <c r="C248" s="383"/>
      <c r="D248" s="383"/>
      <c r="E248" s="383"/>
      <c r="F248" s="383"/>
      <c r="H248" s="383"/>
      <c r="I248" s="383"/>
      <c r="J248" s="383"/>
      <c r="K248" s="383"/>
      <c r="L248" s="383"/>
      <c r="M248" s="383"/>
    </row>
    <row r="250" spans="1:13" ht="15" customHeight="1" x14ac:dyDescent="0.3">
      <c r="A250" s="387" t="s">
        <v>45</v>
      </c>
      <c r="B250" s="387"/>
      <c r="C250" s="387"/>
      <c r="D250" s="387"/>
      <c r="E250" s="387"/>
      <c r="F250" s="387"/>
      <c r="H250" s="384" t="s">
        <v>111</v>
      </c>
      <c r="I250" s="384"/>
      <c r="J250" s="384"/>
      <c r="K250" s="384"/>
      <c r="L250" s="384"/>
      <c r="M250" s="384"/>
    </row>
    <row r="251" spans="1:13" x14ac:dyDescent="0.3">
      <c r="A251" s="3"/>
      <c r="B251" s="276"/>
      <c r="C251" s="277"/>
      <c r="D251" s="4"/>
      <c r="E251" s="4"/>
      <c r="F251" s="4"/>
      <c r="H251" s="134"/>
      <c r="I251" s="134"/>
      <c r="J251" s="134"/>
      <c r="K251" s="134"/>
      <c r="L251" s="134"/>
      <c r="M251" s="134"/>
    </row>
    <row r="252" spans="1:13" x14ac:dyDescent="0.3">
      <c r="A252" s="339" t="str">
        <f>+GEST_tot!$A$5</f>
        <v>Rilevazione al 02/10/2022</v>
      </c>
      <c r="B252" s="339"/>
      <c r="C252" s="339"/>
      <c r="D252" s="339"/>
      <c r="E252" s="339"/>
      <c r="F252" s="339"/>
      <c r="H252" s="339" t="str">
        <f>+GEST_tot!$A$5</f>
        <v>Rilevazione al 02/10/2022</v>
      </c>
      <c r="I252" s="339"/>
      <c r="J252" s="339"/>
      <c r="K252" s="339"/>
      <c r="L252" s="339"/>
      <c r="M252" s="339"/>
    </row>
    <row r="253" spans="1:13" ht="15.75" customHeight="1" x14ac:dyDescent="0.3">
      <c r="A253" s="50"/>
      <c r="B253" s="50"/>
      <c r="C253" s="50"/>
      <c r="D253" s="50"/>
      <c r="E253" s="50"/>
      <c r="F253" s="50"/>
      <c r="H253" s="278"/>
      <c r="I253" s="278"/>
      <c r="J253" s="279"/>
      <c r="K253" s="280"/>
      <c r="L253" s="278"/>
      <c r="M253" s="278"/>
    </row>
    <row r="254" spans="1:13" s="50" customFormat="1" ht="15" customHeight="1" x14ac:dyDescent="0.3">
      <c r="A254" s="2"/>
      <c r="B254" s="242"/>
      <c r="C254" s="242"/>
      <c r="D254" s="242"/>
      <c r="E254" s="242"/>
      <c r="F254" s="242"/>
      <c r="H254" s="385" t="str">
        <f>+B25</f>
        <v>Decorrenti gennaio - settembre 2022</v>
      </c>
      <c r="I254" s="385"/>
      <c r="J254" s="385"/>
      <c r="K254" s="385"/>
      <c r="L254" s="385"/>
      <c r="M254" s="385"/>
    </row>
    <row r="255" spans="1:13" s="176" customFormat="1" x14ac:dyDescent="0.3">
      <c r="A255" s="169"/>
      <c r="B255" s="170"/>
      <c r="C255" s="171"/>
      <c r="D255" s="171"/>
      <c r="E255" s="171"/>
      <c r="F255" s="170"/>
    </row>
    <row r="256" spans="1:13" ht="28.5" customHeight="1" x14ac:dyDescent="0.3">
      <c r="A256" s="281" t="s">
        <v>94</v>
      </c>
      <c r="B256" s="173" t="s">
        <v>30</v>
      </c>
      <c r="C256" s="174" t="s">
        <v>131</v>
      </c>
      <c r="D256" s="173" t="s">
        <v>11</v>
      </c>
      <c r="E256" s="173" t="s">
        <v>12</v>
      </c>
      <c r="F256" s="175" t="s">
        <v>13</v>
      </c>
    </row>
    <row r="257" spans="1:13" x14ac:dyDescent="0.3">
      <c r="A257" s="177"/>
      <c r="B257" s="178"/>
      <c r="C257" s="179"/>
      <c r="D257" s="179"/>
      <c r="E257" s="179"/>
      <c r="F257" s="180"/>
    </row>
    <row r="258" spans="1:13" ht="15" customHeight="1" x14ac:dyDescent="0.3">
      <c r="A258" s="186"/>
      <c r="B258" s="224"/>
      <c r="C258" s="282"/>
      <c r="D258" s="282"/>
      <c r="E258" s="132"/>
      <c r="F258" s="95"/>
    </row>
    <row r="259" spans="1:13" x14ac:dyDescent="0.3">
      <c r="A259" s="186"/>
      <c r="B259" s="377" t="str">
        <f>+FPLD_tot!B13</f>
        <v>Decorrenti ANNO 2021</v>
      </c>
      <c r="C259" s="377"/>
      <c r="D259" s="377"/>
      <c r="E259" s="377"/>
      <c r="F259" s="378"/>
    </row>
    <row r="260" spans="1:13" ht="15" customHeight="1" x14ac:dyDescent="0.3">
      <c r="A260" s="187"/>
      <c r="B260" s="163"/>
      <c r="C260" s="247"/>
      <c r="D260" s="247"/>
      <c r="E260" s="247"/>
      <c r="F260" s="22"/>
    </row>
    <row r="261" spans="1:13" x14ac:dyDescent="0.3">
      <c r="A261" s="187" t="s">
        <v>99</v>
      </c>
      <c r="B261" s="163">
        <v>27507</v>
      </c>
      <c r="C261" s="247">
        <v>87514</v>
      </c>
      <c r="D261" s="247">
        <v>4585</v>
      </c>
      <c r="E261" s="247">
        <v>40838</v>
      </c>
      <c r="F261" s="22">
        <v>160444</v>
      </c>
    </row>
    <row r="262" spans="1:13" x14ac:dyDescent="0.3">
      <c r="A262" s="187" t="s">
        <v>26</v>
      </c>
      <c r="B262" s="163">
        <v>226</v>
      </c>
      <c r="C262" s="247">
        <v>3900</v>
      </c>
      <c r="D262" s="247">
        <v>235</v>
      </c>
      <c r="E262" s="247">
        <v>806</v>
      </c>
      <c r="F262" s="22">
        <v>5167</v>
      </c>
    </row>
    <row r="263" spans="1:13" x14ac:dyDescent="0.3">
      <c r="A263" s="46"/>
      <c r="B263" s="163"/>
      <c r="C263" s="247"/>
      <c r="D263" s="247"/>
      <c r="E263" s="247"/>
      <c r="F263" s="22"/>
    </row>
    <row r="264" spans="1:13" x14ac:dyDescent="0.3">
      <c r="A264" s="193" t="s">
        <v>13</v>
      </c>
      <c r="B264" s="194">
        <v>27733</v>
      </c>
      <c r="C264" s="195">
        <v>91414</v>
      </c>
      <c r="D264" s="195">
        <v>4820</v>
      </c>
      <c r="E264" s="195">
        <v>41644</v>
      </c>
      <c r="F264" s="196">
        <v>165611</v>
      </c>
    </row>
    <row r="265" spans="1:13" x14ac:dyDescent="0.3">
      <c r="A265" s="153"/>
      <c r="B265" s="138"/>
      <c r="C265" s="138"/>
      <c r="D265" s="138"/>
      <c r="E265" s="138"/>
      <c r="F265" s="199"/>
    </row>
    <row r="266" spans="1:13" x14ac:dyDescent="0.3">
      <c r="A266" s="186"/>
      <c r="B266" s="132"/>
      <c r="C266" s="201" t="s">
        <v>122</v>
      </c>
      <c r="D266" s="200" t="str">
        <f>+FPLD_tot!$D$19</f>
        <v>Decorrenti gennaio - settembre 2021</v>
      </c>
      <c r="E266" s="132"/>
      <c r="F266" s="95"/>
    </row>
    <row r="267" spans="1:13" x14ac:dyDescent="0.3">
      <c r="A267" s="187"/>
      <c r="B267" s="163"/>
      <c r="C267" s="247"/>
      <c r="D267" s="247"/>
      <c r="E267" s="247"/>
      <c r="F267" s="22"/>
    </row>
    <row r="268" spans="1:13" x14ac:dyDescent="0.3">
      <c r="A268" s="187" t="s">
        <v>99</v>
      </c>
      <c r="B268" s="163">
        <v>23374</v>
      </c>
      <c r="C268" s="247">
        <v>71472</v>
      </c>
      <c r="D268" s="247">
        <v>3412</v>
      </c>
      <c r="E268" s="247">
        <v>31568</v>
      </c>
      <c r="F268" s="22">
        <v>129826</v>
      </c>
    </row>
    <row r="269" spans="1:13" x14ac:dyDescent="0.3">
      <c r="A269" s="187" t="s">
        <v>26</v>
      </c>
      <c r="B269" s="163">
        <v>186</v>
      </c>
      <c r="C269" s="247">
        <v>3132</v>
      </c>
      <c r="D269" s="247">
        <v>169</v>
      </c>
      <c r="E269" s="247">
        <v>629</v>
      </c>
      <c r="F269" s="22">
        <v>4116</v>
      </c>
      <c r="H269" s="385" t="str">
        <f>+D19</f>
        <v>Decorrenti gennaio - settembre 2021</v>
      </c>
      <c r="I269" s="385"/>
      <c r="J269" s="385"/>
      <c r="K269" s="385"/>
      <c r="L269" s="385"/>
      <c r="M269" s="385"/>
    </row>
    <row r="270" spans="1:13" x14ac:dyDescent="0.3">
      <c r="A270" s="46"/>
      <c r="B270" s="163"/>
      <c r="C270" s="247"/>
      <c r="D270" s="247"/>
      <c r="E270" s="247"/>
      <c r="F270" s="22"/>
    </row>
    <row r="271" spans="1:13" x14ac:dyDescent="0.3">
      <c r="A271" s="193" t="s">
        <v>13</v>
      </c>
      <c r="B271" s="194">
        <v>23560</v>
      </c>
      <c r="C271" s="195">
        <v>74604</v>
      </c>
      <c r="D271" s="195">
        <v>3581</v>
      </c>
      <c r="E271" s="195">
        <v>32197</v>
      </c>
      <c r="F271" s="196">
        <v>133942</v>
      </c>
    </row>
    <row r="272" spans="1:13" x14ac:dyDescent="0.3">
      <c r="A272" s="153"/>
      <c r="B272" s="138"/>
      <c r="C272" s="138"/>
      <c r="D272" s="138"/>
      <c r="E272" s="138"/>
      <c r="F272" s="199"/>
    </row>
    <row r="273" spans="1:6" x14ac:dyDescent="0.3">
      <c r="A273" s="187"/>
      <c r="B273" s="379" t="str">
        <f>+B25</f>
        <v>Decorrenti gennaio - settembre 2022</v>
      </c>
      <c r="C273" s="379"/>
      <c r="D273" s="379"/>
      <c r="E273" s="379"/>
      <c r="F273" s="380"/>
    </row>
    <row r="274" spans="1:6" x14ac:dyDescent="0.3">
      <c r="A274" s="187"/>
      <c r="B274" s="188"/>
      <c r="C274" s="188"/>
      <c r="D274" s="188"/>
      <c r="E274" s="188"/>
      <c r="F274" s="189"/>
    </row>
    <row r="275" spans="1:6" x14ac:dyDescent="0.3">
      <c r="A275" s="187" t="s">
        <v>99</v>
      </c>
      <c r="B275" s="188">
        <v>19981</v>
      </c>
      <c r="C275" s="188">
        <v>50920</v>
      </c>
      <c r="D275" s="188">
        <v>1581</v>
      </c>
      <c r="E275" s="188">
        <v>22782</v>
      </c>
      <c r="F275" s="189">
        <v>95264</v>
      </c>
    </row>
    <row r="276" spans="1:6" x14ac:dyDescent="0.3">
      <c r="A276" s="187" t="s">
        <v>26</v>
      </c>
      <c r="B276" s="188">
        <v>132</v>
      </c>
      <c r="C276" s="188">
        <v>3806</v>
      </c>
      <c r="D276" s="188">
        <v>90</v>
      </c>
      <c r="E276" s="188">
        <v>270</v>
      </c>
      <c r="F276" s="189">
        <v>4298</v>
      </c>
    </row>
    <row r="277" spans="1:6" x14ac:dyDescent="0.3">
      <c r="A277" s="46"/>
      <c r="B277" s="188"/>
      <c r="C277" s="188"/>
      <c r="D277" s="188"/>
      <c r="E277" s="188"/>
      <c r="F277" s="233"/>
    </row>
    <row r="278" spans="1:6" ht="15" customHeight="1" x14ac:dyDescent="0.3">
      <c r="A278" s="239" t="s">
        <v>13</v>
      </c>
      <c r="B278" s="240">
        <v>20113</v>
      </c>
      <c r="C278" s="240">
        <v>54726</v>
      </c>
      <c r="D278" s="240">
        <v>1671</v>
      </c>
      <c r="E278" s="240">
        <v>23052</v>
      </c>
      <c r="F278" s="241">
        <v>99562</v>
      </c>
    </row>
    <row r="279" spans="1:6" ht="86.15" customHeight="1" x14ac:dyDescent="0.3">
      <c r="A279" s="386" t="s">
        <v>100</v>
      </c>
      <c r="B279" s="386"/>
      <c r="C279" s="386"/>
      <c r="D279" s="386"/>
      <c r="E279" s="386"/>
      <c r="F279" s="386"/>
    </row>
    <row r="280" spans="1:6" x14ac:dyDescent="0.3">
      <c r="B280" s="263"/>
      <c r="C280" s="263"/>
      <c r="D280" s="263"/>
      <c r="E280" s="263"/>
      <c r="F280" s="263"/>
    </row>
    <row r="281" spans="1:6" s="283" customFormat="1" ht="15" customHeight="1" x14ac:dyDescent="0.3">
      <c r="A281" s="2"/>
      <c r="B281" s="2"/>
      <c r="C281" s="2"/>
      <c r="D281" s="2"/>
      <c r="E281" s="2"/>
      <c r="F281" s="2"/>
    </row>
    <row r="291" spans="1:6" x14ac:dyDescent="0.3">
      <c r="A291" s="3"/>
      <c r="B291" s="264"/>
      <c r="C291" s="264"/>
      <c r="D291" s="264"/>
      <c r="E291" s="264"/>
      <c r="F291" s="264"/>
    </row>
    <row r="292" spans="1:6" x14ac:dyDescent="0.3">
      <c r="A292" s="3"/>
      <c r="B292" s="211"/>
      <c r="C292" s="211"/>
      <c r="D292" s="211"/>
      <c r="E292" s="211"/>
      <c r="F292" s="211"/>
    </row>
    <row r="294" spans="1:6" x14ac:dyDescent="0.3">
      <c r="A294" s="212"/>
      <c r="B294" s="212"/>
      <c r="C294" s="212"/>
      <c r="D294" s="212"/>
      <c r="E294" s="212"/>
      <c r="F294" s="212"/>
    </row>
    <row r="295" spans="1:6" x14ac:dyDescent="0.3">
      <c r="A295" s="3"/>
      <c r="B295" s="276"/>
      <c r="C295" s="277"/>
      <c r="D295" s="4"/>
      <c r="E295" s="4"/>
      <c r="F295" s="4"/>
    </row>
    <row r="296" spans="1:6" x14ac:dyDescent="0.3">
      <c r="A296" s="213"/>
      <c r="B296" s="213"/>
      <c r="C296" s="213"/>
      <c r="D296" s="213"/>
      <c r="E296" s="213"/>
      <c r="F296" s="213"/>
    </row>
    <row r="297" spans="1:6" x14ac:dyDescent="0.3">
      <c r="A297" s="284"/>
      <c r="B297" s="284"/>
      <c r="C297" s="284"/>
      <c r="D297" s="284"/>
      <c r="E297" s="284"/>
      <c r="F297" s="284"/>
    </row>
    <row r="298" spans="1:6" x14ac:dyDescent="0.3">
      <c r="B298" s="4"/>
      <c r="C298" s="243"/>
      <c r="D298" s="4"/>
      <c r="E298" s="4"/>
      <c r="F298" s="4"/>
    </row>
    <row r="327" spans="1:1" x14ac:dyDescent="0.3">
      <c r="A327" s="285"/>
    </row>
  </sheetData>
  <mergeCells count="82">
    <mergeCell ref="B25:F25"/>
    <mergeCell ref="B1:F1"/>
    <mergeCell ref="H1:M1"/>
    <mergeCell ref="B2:F2"/>
    <mergeCell ref="H2:M2"/>
    <mergeCell ref="A4:F4"/>
    <mergeCell ref="H4:M4"/>
    <mergeCell ref="A6:F6"/>
    <mergeCell ref="H6:M6"/>
    <mergeCell ref="H8:M8"/>
    <mergeCell ref="B13:F13"/>
    <mergeCell ref="H22:M22"/>
    <mergeCell ref="B62:F62"/>
    <mergeCell ref="B38:F38"/>
    <mergeCell ref="H38:M38"/>
    <mergeCell ref="B39:F39"/>
    <mergeCell ref="H39:M39"/>
    <mergeCell ref="B40:F40"/>
    <mergeCell ref="A41:F41"/>
    <mergeCell ref="H41:M41"/>
    <mergeCell ref="A43:F43"/>
    <mergeCell ref="H43:M43"/>
    <mergeCell ref="A44:F44"/>
    <mergeCell ref="A45:F45"/>
    <mergeCell ref="B50:F50"/>
    <mergeCell ref="B74:F74"/>
    <mergeCell ref="H74:M74"/>
    <mergeCell ref="B75:F75"/>
    <mergeCell ref="H75:M75"/>
    <mergeCell ref="A77:F77"/>
    <mergeCell ref="H77:M77"/>
    <mergeCell ref="A79:F79"/>
    <mergeCell ref="H79:M79"/>
    <mergeCell ref="B86:F86"/>
    <mergeCell ref="B102:F102"/>
    <mergeCell ref="B116:F116"/>
    <mergeCell ref="H116:M116"/>
    <mergeCell ref="B117:F117"/>
    <mergeCell ref="H117:M117"/>
    <mergeCell ref="A119:F119"/>
    <mergeCell ref="H119:M119"/>
    <mergeCell ref="A121:F121"/>
    <mergeCell ref="H121:M121"/>
    <mergeCell ref="H123:M123"/>
    <mergeCell ref="B128:F128"/>
    <mergeCell ref="H140:M140"/>
    <mergeCell ref="B146:F146"/>
    <mergeCell ref="B159:F159"/>
    <mergeCell ref="I159:M159"/>
    <mergeCell ref="B160:F160"/>
    <mergeCell ref="I160:M160"/>
    <mergeCell ref="A162:F162"/>
    <mergeCell ref="H162:M162"/>
    <mergeCell ref="A164:F164"/>
    <mergeCell ref="H164:M164"/>
    <mergeCell ref="B171:F171"/>
    <mergeCell ref="I171:M171"/>
    <mergeCell ref="B191:F191"/>
    <mergeCell ref="I191:M191"/>
    <mergeCell ref="B205:F205"/>
    <mergeCell ref="H205:M205"/>
    <mergeCell ref="B206:F206"/>
    <mergeCell ref="H206:M206"/>
    <mergeCell ref="A208:F208"/>
    <mergeCell ref="H208:M208"/>
    <mergeCell ref="A210:F210"/>
    <mergeCell ref="H210:M210"/>
    <mergeCell ref="B217:F217"/>
    <mergeCell ref="B237:F237"/>
    <mergeCell ref="B247:F247"/>
    <mergeCell ref="H247:M247"/>
    <mergeCell ref="B248:F248"/>
    <mergeCell ref="H248:M248"/>
    <mergeCell ref="H269:M269"/>
    <mergeCell ref="B273:F273"/>
    <mergeCell ref="A279:F279"/>
    <mergeCell ref="A250:F250"/>
    <mergeCell ref="H250:M250"/>
    <mergeCell ref="A252:F252"/>
    <mergeCell ref="H252:M252"/>
    <mergeCell ref="H254:M254"/>
    <mergeCell ref="B259:F25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6" manualBreakCount="6">
    <brk id="37" max="12" man="1"/>
    <brk id="73" max="12" man="1"/>
    <brk id="115" max="12" man="1"/>
    <brk id="158" max="12" man="1"/>
    <brk id="204" max="12" man="1"/>
    <brk id="246" max="12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/>
  <dimension ref="A1:HM107"/>
  <sheetViews>
    <sheetView showGridLines="0" view="pageBreakPreview" zoomScale="75" zoomScaleNormal="50" zoomScaleSheetLayoutView="75" workbookViewId="0">
      <selection activeCell="A32" sqref="A32:G32"/>
    </sheetView>
  </sheetViews>
  <sheetFormatPr defaultColWidth="12.453125" defaultRowHeight="13.5" x14ac:dyDescent="0.3"/>
  <cols>
    <col min="1" max="1" width="16.54296875" style="2" customWidth="1"/>
    <col min="2" max="7" width="17.1796875" style="2" customWidth="1"/>
    <col min="8" max="10" width="12.453125" style="138"/>
    <col min="11" max="16384" width="12.453125" style="2"/>
  </cols>
  <sheetData>
    <row r="1" spans="1:10" x14ac:dyDescent="0.3">
      <c r="A1" s="3" t="s">
        <v>231</v>
      </c>
      <c r="B1" s="391" t="s">
        <v>120</v>
      </c>
      <c r="C1" s="391"/>
      <c r="D1" s="391"/>
      <c r="E1" s="391"/>
      <c r="F1" s="391"/>
      <c r="G1" s="391"/>
      <c r="H1" s="2"/>
      <c r="I1" s="2"/>
      <c r="J1" s="2"/>
    </row>
    <row r="2" spans="1:10" x14ac:dyDescent="0.3">
      <c r="A2" s="136"/>
      <c r="B2" s="388"/>
      <c r="C2" s="371"/>
      <c r="D2" s="371"/>
      <c r="E2" s="371"/>
      <c r="F2" s="371"/>
      <c r="G2" s="371"/>
      <c r="H2" s="2"/>
      <c r="I2" s="2"/>
      <c r="J2" s="2"/>
    </row>
    <row r="3" spans="1:10" x14ac:dyDescent="0.3">
      <c r="A3" s="366" t="s">
        <v>117</v>
      </c>
      <c r="B3" s="366"/>
      <c r="C3" s="366"/>
      <c r="D3" s="366"/>
      <c r="E3" s="366"/>
      <c r="F3" s="366"/>
      <c r="G3" s="366"/>
      <c r="H3" s="2"/>
      <c r="I3" s="2"/>
      <c r="J3" s="2"/>
    </row>
    <row r="4" spans="1:10" ht="10.5" customHeight="1" x14ac:dyDescent="0.3">
      <c r="A4" s="136"/>
      <c r="B4" s="3"/>
      <c r="C4" s="4"/>
      <c r="D4" s="4"/>
      <c r="E4" s="4"/>
      <c r="F4" s="4"/>
      <c r="G4" s="4"/>
      <c r="H4" s="2"/>
      <c r="I4" s="2"/>
      <c r="J4" s="2"/>
    </row>
    <row r="5" spans="1:10" x14ac:dyDescent="0.3">
      <c r="A5" s="375" t="str">
        <f>+GEST_tot!$A$5</f>
        <v>Rilevazione al 02/10/2022</v>
      </c>
      <c r="B5" s="376"/>
      <c r="C5" s="376"/>
      <c r="D5" s="376"/>
      <c r="E5" s="376"/>
      <c r="F5" s="376"/>
      <c r="G5" s="376"/>
      <c r="H5" s="2"/>
      <c r="I5" s="2"/>
      <c r="J5" s="2"/>
    </row>
    <row r="6" spans="1:10" ht="8.25" customHeight="1" x14ac:dyDescent="0.3">
      <c r="A6" s="137"/>
      <c r="B6" s="4"/>
      <c r="C6" s="6"/>
      <c r="D6" s="6"/>
      <c r="E6" s="6"/>
      <c r="F6" s="4"/>
      <c r="G6" s="4"/>
      <c r="H6" s="2"/>
      <c r="I6" s="2"/>
      <c r="J6" s="2"/>
    </row>
    <row r="7" spans="1:10" x14ac:dyDescent="0.3">
      <c r="A7" s="372" t="s">
        <v>107</v>
      </c>
      <c r="B7" s="372"/>
      <c r="C7" s="372"/>
      <c r="D7" s="372"/>
      <c r="E7" s="372"/>
      <c r="F7" s="372"/>
      <c r="G7" s="372"/>
      <c r="H7" s="2"/>
      <c r="I7" s="2"/>
      <c r="J7" s="2"/>
    </row>
    <row r="8" spans="1:10" ht="6" customHeight="1" x14ac:dyDescent="0.3">
      <c r="A8" s="138"/>
      <c r="B8" s="6"/>
      <c r="C8" s="4"/>
      <c r="D8" s="4"/>
      <c r="E8" s="4"/>
      <c r="F8" s="4"/>
      <c r="G8" s="4"/>
      <c r="H8" s="2"/>
      <c r="I8" s="2"/>
      <c r="J8" s="2"/>
    </row>
    <row r="9" spans="1:10" ht="6" customHeight="1" x14ac:dyDescent="0.3">
      <c r="A9" s="367" t="s">
        <v>47</v>
      </c>
      <c r="B9" s="139"/>
      <c r="C9" s="139"/>
      <c r="D9" s="140"/>
      <c r="E9" s="139"/>
      <c r="F9" s="140"/>
      <c r="G9" s="141"/>
      <c r="H9" s="2"/>
      <c r="I9" s="2"/>
      <c r="J9" s="2"/>
    </row>
    <row r="10" spans="1:10" x14ac:dyDescent="0.3">
      <c r="A10" s="368"/>
      <c r="B10" s="389" t="s">
        <v>28</v>
      </c>
      <c r="C10" s="390"/>
      <c r="D10" s="389" t="s">
        <v>29</v>
      </c>
      <c r="E10" s="390"/>
      <c r="F10" s="389" t="s">
        <v>13</v>
      </c>
      <c r="G10" s="390"/>
      <c r="H10" s="2"/>
      <c r="I10" s="2"/>
      <c r="J10" s="2"/>
    </row>
    <row r="11" spans="1:10" x14ac:dyDescent="0.3">
      <c r="A11" s="368"/>
      <c r="B11" s="142"/>
      <c r="C11" s="143"/>
      <c r="D11" s="144"/>
      <c r="E11" s="143"/>
      <c r="F11" s="162"/>
      <c r="G11" s="143"/>
      <c r="H11" s="2"/>
      <c r="I11" s="2"/>
      <c r="J11" s="2"/>
    </row>
    <row r="12" spans="1:10" x14ac:dyDescent="0.3">
      <c r="A12" s="368"/>
      <c r="B12" s="89" t="s">
        <v>9</v>
      </c>
      <c r="C12" s="146" t="s">
        <v>14</v>
      </c>
      <c r="D12" s="146" t="s">
        <v>9</v>
      </c>
      <c r="E12" s="146" t="s">
        <v>14</v>
      </c>
      <c r="F12" s="146" t="s">
        <v>9</v>
      </c>
      <c r="G12" s="146" t="s">
        <v>14</v>
      </c>
      <c r="H12" s="2"/>
      <c r="I12" s="2"/>
      <c r="J12" s="2"/>
    </row>
    <row r="13" spans="1:10" x14ac:dyDescent="0.3">
      <c r="A13" s="369"/>
      <c r="B13" s="143"/>
      <c r="C13" s="147" t="s">
        <v>10</v>
      </c>
      <c r="D13" s="148"/>
      <c r="E13" s="147" t="s">
        <v>10</v>
      </c>
      <c r="F13" s="148"/>
      <c r="G13" s="147" t="s">
        <v>10</v>
      </c>
      <c r="H13" s="2"/>
      <c r="I13" s="2"/>
      <c r="J13" s="2"/>
    </row>
    <row r="14" spans="1:10" x14ac:dyDescent="0.3">
      <c r="A14" s="153"/>
      <c r="B14" s="152"/>
      <c r="C14" s="14"/>
      <c r="D14" s="152"/>
      <c r="E14" s="14"/>
      <c r="F14" s="152"/>
      <c r="G14" s="14"/>
      <c r="H14" s="2"/>
      <c r="I14" s="2"/>
      <c r="J14" s="2"/>
    </row>
    <row r="15" spans="1:10" x14ac:dyDescent="0.3">
      <c r="A15" s="151" t="s">
        <v>182</v>
      </c>
      <c r="B15" s="152"/>
      <c r="C15" s="14"/>
      <c r="D15" s="152"/>
      <c r="E15" s="14"/>
      <c r="F15" s="152"/>
      <c r="G15" s="14"/>
    </row>
    <row r="16" spans="1:10" x14ac:dyDescent="0.3">
      <c r="A16" s="153"/>
      <c r="B16" s="152"/>
      <c r="C16" s="14"/>
      <c r="D16" s="152"/>
      <c r="E16" s="14"/>
      <c r="F16" s="152"/>
      <c r="G16" s="14"/>
    </row>
    <row r="17" spans="1:221" x14ac:dyDescent="0.3">
      <c r="A17" s="153" t="s">
        <v>15</v>
      </c>
      <c r="B17" s="163">
        <v>8293</v>
      </c>
      <c r="C17" s="164">
        <v>448.45472446641287</v>
      </c>
      <c r="D17" s="163">
        <v>11670</v>
      </c>
      <c r="E17" s="164">
        <v>404.04949700085393</v>
      </c>
      <c r="F17" s="165">
        <v>19963</v>
      </c>
      <c r="G17" s="164">
        <v>422.49625106446564</v>
      </c>
    </row>
    <row r="18" spans="1:221" x14ac:dyDescent="0.3">
      <c r="A18" s="153" t="s">
        <v>16</v>
      </c>
      <c r="B18" s="163">
        <v>8102</v>
      </c>
      <c r="C18" s="164">
        <v>445.86986176252259</v>
      </c>
      <c r="D18" s="163">
        <v>11474</v>
      </c>
      <c r="E18" s="164">
        <v>402.70767735750059</v>
      </c>
      <c r="F18" s="165">
        <v>19576</v>
      </c>
      <c r="G18" s="164">
        <v>420.57138894564366</v>
      </c>
    </row>
    <row r="19" spans="1:221" x14ac:dyDescent="0.3">
      <c r="A19" s="153" t="s">
        <v>17</v>
      </c>
      <c r="B19" s="163">
        <v>7027</v>
      </c>
      <c r="C19" s="164">
        <v>446.3249153265927</v>
      </c>
      <c r="D19" s="163">
        <v>9785</v>
      </c>
      <c r="E19" s="164">
        <v>401.68457128257</v>
      </c>
      <c r="F19" s="165">
        <v>16812</v>
      </c>
      <c r="G19" s="164">
        <v>420.34313050201723</v>
      </c>
    </row>
    <row r="20" spans="1:221" x14ac:dyDescent="0.3">
      <c r="A20" s="153" t="s">
        <v>18</v>
      </c>
      <c r="B20" s="163">
        <v>8304</v>
      </c>
      <c r="C20" s="164">
        <v>452.9449000481643</v>
      </c>
      <c r="D20" s="163">
        <v>11880</v>
      </c>
      <c r="E20" s="164">
        <v>402.78365740740816</v>
      </c>
      <c r="F20" s="165">
        <v>20184</v>
      </c>
      <c r="G20" s="164">
        <v>423.42074415378357</v>
      </c>
    </row>
    <row r="21" spans="1:221" x14ac:dyDescent="0.3">
      <c r="A21" s="153"/>
      <c r="B21" s="163"/>
      <c r="C21" s="164"/>
      <c r="D21" s="163"/>
      <c r="E21" s="164"/>
      <c r="F21" s="165"/>
      <c r="G21" s="164"/>
    </row>
    <row r="22" spans="1:221" s="158" customFormat="1" x14ac:dyDescent="0.3">
      <c r="A22" s="155" t="s">
        <v>19</v>
      </c>
      <c r="B22" s="166">
        <v>31726</v>
      </c>
      <c r="C22" s="167">
        <v>448.49814915210993</v>
      </c>
      <c r="D22" s="166">
        <v>44809</v>
      </c>
      <c r="E22" s="167">
        <v>402.85386641076315</v>
      </c>
      <c r="F22" s="166">
        <v>76535</v>
      </c>
      <c r="G22" s="167">
        <v>421.7747589991472</v>
      </c>
      <c r="H22" s="160"/>
      <c r="I22" s="160"/>
      <c r="J22" s="160"/>
    </row>
    <row r="23" spans="1:221" x14ac:dyDescent="0.3">
      <c r="A23" s="153"/>
      <c r="B23" s="154"/>
      <c r="C23" s="16"/>
      <c r="D23" s="154"/>
      <c r="E23" s="16"/>
      <c r="F23" s="154"/>
      <c r="G23" s="16"/>
    </row>
    <row r="24" spans="1:221" x14ac:dyDescent="0.3">
      <c r="A24" s="151" t="s">
        <v>237</v>
      </c>
      <c r="B24" s="154"/>
      <c r="C24" s="16"/>
      <c r="D24" s="154"/>
      <c r="E24" s="16"/>
      <c r="F24" s="154"/>
      <c r="G24" s="16"/>
    </row>
    <row r="25" spans="1:221" x14ac:dyDescent="0.3">
      <c r="A25" s="153"/>
      <c r="B25" s="154"/>
      <c r="C25" s="16"/>
      <c r="D25" s="154"/>
      <c r="E25" s="16"/>
      <c r="F25" s="154"/>
      <c r="G25" s="16"/>
    </row>
    <row r="26" spans="1:221" x14ac:dyDescent="0.3">
      <c r="A26" s="153" t="s">
        <v>15</v>
      </c>
      <c r="B26" s="154">
        <v>9072</v>
      </c>
      <c r="C26" s="16">
        <v>455.03303130511739</v>
      </c>
      <c r="D26" s="154">
        <v>12415</v>
      </c>
      <c r="E26" s="16">
        <v>411.9765259766354</v>
      </c>
      <c r="F26" s="154">
        <v>21487</v>
      </c>
      <c r="G26" s="16">
        <v>430.15536045050288</v>
      </c>
    </row>
    <row r="27" spans="1:221" x14ac:dyDescent="0.3">
      <c r="A27" s="153" t="s">
        <v>16</v>
      </c>
      <c r="B27" s="154">
        <v>9033</v>
      </c>
      <c r="C27" s="16">
        <v>460.04575002767911</v>
      </c>
      <c r="D27" s="154">
        <v>12282</v>
      </c>
      <c r="E27" s="16">
        <v>412.74893991206278</v>
      </c>
      <c r="F27" s="154">
        <v>21315</v>
      </c>
      <c r="G27" s="16">
        <v>432.79266901243176</v>
      </c>
    </row>
    <row r="28" spans="1:221" x14ac:dyDescent="0.3">
      <c r="A28" s="153" t="s">
        <v>17</v>
      </c>
      <c r="B28" s="154">
        <v>7237</v>
      </c>
      <c r="C28" s="16">
        <v>461.98998894569706</v>
      </c>
      <c r="D28" s="154">
        <v>10368</v>
      </c>
      <c r="E28" s="16">
        <v>411.4303481867272</v>
      </c>
      <c r="F28" s="154">
        <v>17605</v>
      </c>
      <c r="G28" s="16">
        <v>432.21422323203632</v>
      </c>
    </row>
    <row r="29" spans="1:221" x14ac:dyDescent="0.3">
      <c r="A29" s="153" t="s">
        <v>18</v>
      </c>
      <c r="B29" s="154">
        <v>0</v>
      </c>
      <c r="C29" s="16">
        <v>0</v>
      </c>
      <c r="D29" s="154">
        <v>0</v>
      </c>
      <c r="E29" s="16">
        <v>0</v>
      </c>
      <c r="F29" s="154">
        <v>0</v>
      </c>
      <c r="G29" s="16">
        <v>0</v>
      </c>
    </row>
    <row r="30" spans="1:221" x14ac:dyDescent="0.3">
      <c r="A30" s="153"/>
      <c r="B30" s="154"/>
      <c r="C30" s="16"/>
      <c r="D30" s="154"/>
      <c r="E30" s="16"/>
      <c r="F30" s="154"/>
      <c r="G30" s="16"/>
    </row>
    <row r="31" spans="1:221" s="160" customFormat="1" x14ac:dyDescent="0.3">
      <c r="A31" s="159" t="s">
        <v>19</v>
      </c>
      <c r="B31" s="156">
        <v>25342</v>
      </c>
      <c r="C31" s="157">
        <v>458.8065058006494</v>
      </c>
      <c r="D31" s="156">
        <v>35065</v>
      </c>
      <c r="E31" s="157">
        <v>412.08558106373516</v>
      </c>
      <c r="F31" s="156">
        <v>60407</v>
      </c>
      <c r="G31" s="157">
        <v>431.6859862267608</v>
      </c>
    </row>
    <row r="32" spans="1:221" s="30" customFormat="1" x14ac:dyDescent="0.3">
      <c r="A32" s="370"/>
      <c r="B32" s="370"/>
      <c r="C32" s="370"/>
      <c r="D32" s="370"/>
      <c r="E32" s="370"/>
      <c r="F32" s="370"/>
      <c r="G32" s="370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  <c r="HC32" s="138"/>
      <c r="HD32" s="138"/>
      <c r="HE32" s="138"/>
      <c r="HF32" s="138"/>
      <c r="HG32" s="138"/>
      <c r="HH32" s="138"/>
      <c r="HI32" s="138"/>
      <c r="HJ32" s="138"/>
      <c r="HK32" s="138"/>
      <c r="HL32" s="138"/>
      <c r="HM32" s="138"/>
    </row>
    <row r="33" spans="1:10" x14ac:dyDescent="0.3">
      <c r="A33" s="161"/>
      <c r="B33" s="152"/>
      <c r="C33" s="152"/>
      <c r="D33" s="152"/>
      <c r="E33" s="152"/>
      <c r="F33" s="152"/>
      <c r="G33" s="152"/>
    </row>
    <row r="34" spans="1:10" ht="22.5" customHeight="1" x14ac:dyDescent="0.3"/>
    <row r="35" spans="1:10" x14ac:dyDescent="0.3">
      <c r="F35" s="67">
        <f>+F31-(F17+F18+F19)</f>
        <v>4056</v>
      </c>
    </row>
    <row r="36" spans="1:10" x14ac:dyDescent="0.3">
      <c r="F36" s="292">
        <f>+F35/(F18+F19+F20)</f>
        <v>7.1696245492469779E-2</v>
      </c>
    </row>
    <row r="41" spans="1:10" ht="13.5" customHeight="1" x14ac:dyDescent="0.3"/>
    <row r="48" spans="1:10" x14ac:dyDescent="0.3">
      <c r="H48" s="2"/>
      <c r="I48" s="2"/>
      <c r="J48" s="2"/>
    </row>
    <row r="49" spans="1:10" x14ac:dyDescent="0.3">
      <c r="H49" s="2"/>
      <c r="I49" s="2"/>
      <c r="J49" s="2"/>
    </row>
    <row r="50" spans="1:10" x14ac:dyDescent="0.3">
      <c r="H50" s="2"/>
      <c r="I50" s="2"/>
      <c r="J50" s="2"/>
    </row>
    <row r="54" spans="1:10" x14ac:dyDescent="0.3">
      <c r="H54" s="2"/>
      <c r="I54" s="2"/>
      <c r="J54" s="2"/>
    </row>
    <row r="56" spans="1:10" x14ac:dyDescent="0.3">
      <c r="H56" s="2"/>
      <c r="I56" s="2"/>
      <c r="J56" s="2"/>
    </row>
    <row r="57" spans="1:10" x14ac:dyDescent="0.3">
      <c r="H57" s="2"/>
      <c r="I57" s="2"/>
      <c r="J57" s="2"/>
    </row>
    <row r="58" spans="1:10" x14ac:dyDescent="0.3">
      <c r="H58" s="2"/>
      <c r="I58" s="2"/>
      <c r="J58" s="2"/>
    </row>
    <row r="59" spans="1:10" x14ac:dyDescent="0.3">
      <c r="A59" s="168"/>
      <c r="B59" s="168"/>
      <c r="C59" s="168"/>
      <c r="D59" s="168"/>
      <c r="E59" s="168"/>
      <c r="H59" s="2"/>
      <c r="I59" s="2"/>
      <c r="J59" s="2"/>
    </row>
    <row r="60" spans="1:10" x14ac:dyDescent="0.3">
      <c r="H60" s="2"/>
      <c r="I60" s="2"/>
      <c r="J60" s="2"/>
    </row>
    <row r="61" spans="1:10" x14ac:dyDescent="0.3">
      <c r="H61" s="2"/>
      <c r="I61" s="2"/>
      <c r="J61" s="2"/>
    </row>
    <row r="62" spans="1:10" x14ac:dyDescent="0.3">
      <c r="H62" s="2"/>
      <c r="I62" s="2"/>
      <c r="J62" s="2"/>
    </row>
    <row r="66" spans="8:10" x14ac:dyDescent="0.3">
      <c r="H66" s="2"/>
      <c r="I66" s="2"/>
      <c r="J66" s="2"/>
    </row>
    <row r="67" spans="8:10" x14ac:dyDescent="0.3">
      <c r="H67" s="2"/>
      <c r="I67" s="2"/>
      <c r="J67" s="2"/>
    </row>
    <row r="68" spans="8:10" x14ac:dyDescent="0.3">
      <c r="H68" s="2"/>
      <c r="I68" s="2"/>
      <c r="J68" s="2"/>
    </row>
    <row r="69" spans="8:10" x14ac:dyDescent="0.3">
      <c r="H69" s="2"/>
      <c r="I69" s="2"/>
      <c r="J69" s="2"/>
    </row>
    <row r="70" spans="8:10" x14ac:dyDescent="0.3">
      <c r="H70" s="2"/>
      <c r="I70" s="2"/>
      <c r="J70" s="2"/>
    </row>
    <row r="71" spans="8:10" x14ac:dyDescent="0.3">
      <c r="H71" s="2"/>
      <c r="I71" s="2"/>
      <c r="J71" s="2"/>
    </row>
    <row r="72" spans="8:10" x14ac:dyDescent="0.3">
      <c r="H72" s="2"/>
      <c r="I72" s="2"/>
      <c r="J72" s="2"/>
    </row>
    <row r="77" spans="8:10" x14ac:dyDescent="0.3">
      <c r="H77" s="2"/>
      <c r="I77" s="2"/>
      <c r="J77" s="2"/>
    </row>
    <row r="78" spans="8:10" x14ac:dyDescent="0.3">
      <c r="H78" s="2"/>
      <c r="I78" s="2"/>
      <c r="J78" s="2"/>
    </row>
    <row r="79" spans="8:10" x14ac:dyDescent="0.3">
      <c r="H79" s="2"/>
      <c r="I79" s="2"/>
      <c r="J79" s="2"/>
    </row>
    <row r="80" spans="8:10" x14ac:dyDescent="0.3">
      <c r="H80" s="2"/>
      <c r="I80" s="2"/>
      <c r="J80" s="2"/>
    </row>
    <row r="81" spans="8:10" x14ac:dyDescent="0.3">
      <c r="H81" s="2"/>
      <c r="I81" s="2"/>
      <c r="J81" s="2"/>
    </row>
    <row r="82" spans="8:10" x14ac:dyDescent="0.3">
      <c r="H82" s="2"/>
      <c r="I82" s="2"/>
      <c r="J82" s="2"/>
    </row>
    <row r="83" spans="8:10" x14ac:dyDescent="0.3">
      <c r="H83" s="2"/>
      <c r="I83" s="2"/>
      <c r="J83" s="2"/>
    </row>
    <row r="88" spans="8:10" ht="31.5" customHeight="1" x14ac:dyDescent="0.3">
      <c r="H88" s="2"/>
      <c r="I88" s="2"/>
      <c r="J88" s="2"/>
    </row>
    <row r="89" spans="8:10" x14ac:dyDescent="0.3">
      <c r="H89" s="2"/>
      <c r="I89" s="2"/>
      <c r="J89" s="2"/>
    </row>
    <row r="90" spans="8:10" x14ac:dyDescent="0.3">
      <c r="H90" s="2"/>
      <c r="I90" s="2"/>
      <c r="J90" s="2"/>
    </row>
    <row r="91" spans="8:10" x14ac:dyDescent="0.3">
      <c r="H91" s="2"/>
      <c r="I91" s="2"/>
      <c r="J91" s="2"/>
    </row>
    <row r="92" spans="8:10" x14ac:dyDescent="0.3">
      <c r="H92" s="2"/>
      <c r="I92" s="2"/>
      <c r="J92" s="2"/>
    </row>
    <row r="93" spans="8:10" x14ac:dyDescent="0.3">
      <c r="H93" s="2"/>
      <c r="I93" s="2"/>
      <c r="J93" s="2"/>
    </row>
    <row r="94" spans="8:10" x14ac:dyDescent="0.3">
      <c r="H94" s="2"/>
      <c r="I94" s="2"/>
      <c r="J94" s="2"/>
    </row>
    <row r="95" spans="8:10" x14ac:dyDescent="0.3">
      <c r="H95" s="2"/>
      <c r="I95" s="2"/>
      <c r="J95" s="2"/>
    </row>
    <row r="97" spans="8:10" x14ac:dyDescent="0.3">
      <c r="H97" s="2"/>
      <c r="I97" s="2"/>
      <c r="J97" s="2"/>
    </row>
    <row r="101" spans="8:10" x14ac:dyDescent="0.3">
      <c r="H101" s="2"/>
      <c r="I101" s="2"/>
      <c r="J101" s="2"/>
    </row>
    <row r="102" spans="8:10" x14ac:dyDescent="0.3">
      <c r="H102" s="2"/>
      <c r="I102" s="2"/>
      <c r="J102" s="2"/>
    </row>
    <row r="103" spans="8:10" x14ac:dyDescent="0.3">
      <c r="H103" s="2"/>
      <c r="I103" s="2"/>
      <c r="J103" s="2"/>
    </row>
    <row r="104" spans="8:10" x14ac:dyDescent="0.3">
      <c r="H104" s="2"/>
      <c r="I104" s="2"/>
      <c r="J104" s="2"/>
    </row>
    <row r="105" spans="8:10" x14ac:dyDescent="0.3">
      <c r="H105" s="2"/>
      <c r="I105" s="2"/>
      <c r="J105" s="2"/>
    </row>
    <row r="106" spans="8:10" x14ac:dyDescent="0.3">
      <c r="H106" s="2"/>
      <c r="I106" s="2"/>
      <c r="J106" s="2"/>
    </row>
    <row r="107" spans="8:10" x14ac:dyDescent="0.3">
      <c r="H107" s="2"/>
      <c r="I107" s="2"/>
      <c r="J107" s="2"/>
    </row>
  </sheetData>
  <mergeCells count="10">
    <mergeCell ref="A32:G32"/>
    <mergeCell ref="F10:G10"/>
    <mergeCell ref="A3:G3"/>
    <mergeCell ref="B1:G1"/>
    <mergeCell ref="B2:G2"/>
    <mergeCell ref="A5:G5"/>
    <mergeCell ref="A7:G7"/>
    <mergeCell ref="A9:A13"/>
    <mergeCell ref="B10:C10"/>
    <mergeCell ref="D10:E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:HX146"/>
  <sheetViews>
    <sheetView showGridLines="0" view="pageBreakPreview" zoomScale="75" zoomScaleNormal="50" zoomScaleSheetLayoutView="75" workbookViewId="0"/>
  </sheetViews>
  <sheetFormatPr defaultColWidth="9.1796875" defaultRowHeight="13.5" x14ac:dyDescent="0.3"/>
  <cols>
    <col min="1" max="1" width="32.54296875" style="2" customWidth="1"/>
    <col min="2" max="4" width="15.54296875" style="2" customWidth="1"/>
    <col min="5" max="5" width="18.26953125" style="2" customWidth="1"/>
    <col min="6" max="6" width="1.7265625" style="2" customWidth="1"/>
    <col min="7" max="7" width="2.1796875" style="2" customWidth="1"/>
    <col min="8" max="8" width="32.54296875" style="2" customWidth="1"/>
    <col min="9" max="12" width="15.453125" style="2" customWidth="1"/>
    <col min="13" max="13" width="11.7265625" style="2" customWidth="1"/>
    <col min="14" max="16384" width="9.1796875" style="2"/>
  </cols>
  <sheetData>
    <row r="1" spans="1:13" x14ac:dyDescent="0.3">
      <c r="A1" s="50" t="s">
        <v>185</v>
      </c>
      <c r="B1" s="336" t="s">
        <v>138</v>
      </c>
      <c r="C1" s="336"/>
      <c r="D1" s="336"/>
      <c r="E1" s="336"/>
      <c r="F1" s="125"/>
      <c r="G1" s="125"/>
      <c r="H1" s="50" t="s">
        <v>186</v>
      </c>
      <c r="I1" s="336" t="s">
        <v>138</v>
      </c>
      <c r="J1" s="336"/>
      <c r="K1" s="336"/>
      <c r="L1" s="336"/>
      <c r="M1" s="49"/>
    </row>
    <row r="2" spans="1:13" x14ac:dyDescent="0.3">
      <c r="A2" s="51"/>
      <c r="B2" s="3"/>
      <c r="C2" s="4"/>
      <c r="D2" s="4"/>
      <c r="E2" s="4"/>
      <c r="F2" s="4"/>
      <c r="G2" s="4"/>
      <c r="I2" s="5"/>
      <c r="J2" s="5"/>
      <c r="K2" s="5"/>
      <c r="L2" s="5"/>
      <c r="M2" s="5"/>
    </row>
    <row r="3" spans="1:13" x14ac:dyDescent="0.3">
      <c r="A3" s="337" t="s">
        <v>187</v>
      </c>
      <c r="B3" s="337"/>
      <c r="C3" s="337"/>
      <c r="D3" s="337"/>
      <c r="E3" s="337"/>
      <c r="F3" s="126"/>
      <c r="G3" s="126"/>
      <c r="H3" s="337" t="s">
        <v>188</v>
      </c>
      <c r="I3" s="337"/>
      <c r="J3" s="337"/>
      <c r="K3" s="337"/>
      <c r="L3" s="337"/>
      <c r="M3" s="110"/>
    </row>
    <row r="4" spans="1:13" x14ac:dyDescent="0.3">
      <c r="A4" s="51"/>
      <c r="B4" s="3"/>
      <c r="C4" s="4"/>
      <c r="D4" s="4"/>
      <c r="E4" s="4"/>
      <c r="F4" s="4"/>
      <c r="G4" s="4"/>
    </row>
    <row r="5" spans="1:13" x14ac:dyDescent="0.3">
      <c r="A5" s="338" t="s">
        <v>239</v>
      </c>
      <c r="B5" s="338"/>
      <c r="C5" s="338"/>
      <c r="D5" s="338"/>
      <c r="E5" s="338"/>
      <c r="F5" s="127"/>
      <c r="G5" s="127"/>
      <c r="H5" s="339" t="str">
        <f>+$A$5</f>
        <v>Rilevazione al 02/10/2022</v>
      </c>
      <c r="I5" s="339"/>
      <c r="J5" s="339"/>
      <c r="K5" s="339"/>
      <c r="L5" s="339"/>
      <c r="M5" s="52"/>
    </row>
    <row r="6" spans="1:13" x14ac:dyDescent="0.3">
      <c r="B6" s="4"/>
      <c r="C6" s="6"/>
      <c r="D6" s="7"/>
      <c r="E6" s="6"/>
      <c r="F6" s="6"/>
      <c r="G6" s="6"/>
      <c r="H6" s="8"/>
      <c r="I6" s="3"/>
      <c r="J6" s="4"/>
      <c r="K6" s="4"/>
      <c r="L6" s="4"/>
    </row>
    <row r="7" spans="1:13" x14ac:dyDescent="0.3">
      <c r="A7" s="340" t="s">
        <v>107</v>
      </c>
      <c r="B7" s="340"/>
      <c r="C7" s="340"/>
      <c r="D7" s="340"/>
      <c r="E7" s="340"/>
      <c r="F7" s="128"/>
      <c r="G7" s="128"/>
      <c r="H7" s="340" t="s">
        <v>107</v>
      </c>
      <c r="I7" s="340"/>
      <c r="J7" s="340"/>
      <c r="K7" s="340"/>
      <c r="L7" s="340"/>
    </row>
    <row r="8" spans="1:13" x14ac:dyDescent="0.3">
      <c r="B8" s="4"/>
      <c r="C8" s="4"/>
      <c r="D8" s="4"/>
      <c r="E8" s="4"/>
      <c r="F8" s="4"/>
      <c r="G8" s="4"/>
    </row>
    <row r="9" spans="1:13" ht="17.5" customHeight="1" x14ac:dyDescent="0.3">
      <c r="A9" s="341" t="s">
        <v>135</v>
      </c>
      <c r="B9" s="9"/>
      <c r="C9" s="10" t="s">
        <v>103</v>
      </c>
      <c r="D9" s="11"/>
      <c r="E9" s="53"/>
      <c r="F9" s="128"/>
      <c r="G9" s="128"/>
      <c r="H9" s="341" t="s">
        <v>135</v>
      </c>
      <c r="I9" s="9"/>
      <c r="J9" s="10" t="s">
        <v>103</v>
      </c>
      <c r="K9" s="11"/>
      <c r="L9" s="53"/>
    </row>
    <row r="10" spans="1:13" ht="17.5" customHeight="1" x14ac:dyDescent="0.3">
      <c r="A10" s="342"/>
      <c r="B10" s="344" t="s">
        <v>182</v>
      </c>
      <c r="C10" s="345"/>
      <c r="D10" s="344" t="s">
        <v>240</v>
      </c>
      <c r="E10" s="346"/>
      <c r="F10" s="54"/>
      <c r="G10" s="54"/>
      <c r="H10" s="342"/>
      <c r="I10" s="344" t="str">
        <f>+B10</f>
        <v>ANNO 2021</v>
      </c>
      <c r="J10" s="345"/>
      <c r="K10" s="344" t="str">
        <f>+D10</f>
        <v>gennaio - settembre 2022</v>
      </c>
      <c r="L10" s="346"/>
    </row>
    <row r="11" spans="1:13" ht="17.5" customHeight="1" x14ac:dyDescent="0.3">
      <c r="A11" s="343"/>
      <c r="B11" s="12" t="s">
        <v>9</v>
      </c>
      <c r="C11" s="12" t="s">
        <v>104</v>
      </c>
      <c r="D11" s="12" t="s">
        <v>9</v>
      </c>
      <c r="E11" s="12" t="s">
        <v>104</v>
      </c>
      <c r="F11" s="55"/>
      <c r="G11" s="55"/>
      <c r="H11" s="343"/>
      <c r="I11" s="12" t="s">
        <v>9</v>
      </c>
      <c r="J11" s="12" t="s">
        <v>104</v>
      </c>
      <c r="K11" s="12" t="s">
        <v>9</v>
      </c>
      <c r="L11" s="12" t="s">
        <v>104</v>
      </c>
    </row>
    <row r="12" spans="1:13" x14ac:dyDescent="0.3">
      <c r="A12" s="112" t="s">
        <v>136</v>
      </c>
      <c r="B12" s="13"/>
      <c r="C12" s="14"/>
      <c r="D12" s="13"/>
      <c r="E12" s="14"/>
      <c r="F12" s="56"/>
      <c r="G12" s="56"/>
      <c r="H12" s="112" t="s">
        <v>136</v>
      </c>
      <c r="I12" s="13"/>
      <c r="J12" s="14"/>
      <c r="K12" s="13"/>
      <c r="L12" s="14"/>
    </row>
    <row r="13" spans="1:13" ht="12.75" customHeight="1" x14ac:dyDescent="0.3">
      <c r="A13" s="46" t="s">
        <v>30</v>
      </c>
      <c r="B13" s="15">
        <v>38921</v>
      </c>
      <c r="C13" s="16">
        <v>1384.8847922715245</v>
      </c>
      <c r="D13" s="15">
        <v>27677</v>
      </c>
      <c r="E13" s="16">
        <v>1463.01568089027</v>
      </c>
      <c r="F13" s="43"/>
      <c r="G13" s="43"/>
      <c r="H13" s="46" t="s">
        <v>30</v>
      </c>
      <c r="I13" s="15">
        <v>49210</v>
      </c>
      <c r="J13" s="16">
        <v>719.43454582401955</v>
      </c>
      <c r="K13" s="15">
        <v>34802</v>
      </c>
      <c r="L13" s="16">
        <v>764.79317280616056</v>
      </c>
    </row>
    <row r="14" spans="1:13" x14ac:dyDescent="0.3">
      <c r="A14" s="46" t="s">
        <v>243</v>
      </c>
      <c r="B14" s="15">
        <v>85636</v>
      </c>
      <c r="C14" s="16">
        <v>2255.6206385165119</v>
      </c>
      <c r="D14" s="15">
        <v>58223</v>
      </c>
      <c r="E14" s="16">
        <v>2266.8265118595746</v>
      </c>
      <c r="F14" s="43"/>
      <c r="G14" s="43"/>
      <c r="H14" s="46" t="s">
        <v>243</v>
      </c>
      <c r="I14" s="15">
        <v>46855</v>
      </c>
      <c r="J14" s="16">
        <v>1604.181986981112</v>
      </c>
      <c r="K14" s="15">
        <v>35576</v>
      </c>
      <c r="L14" s="16">
        <v>1634.8855127051945</v>
      </c>
    </row>
    <row r="15" spans="1:13" ht="12.75" customHeight="1" x14ac:dyDescent="0.3">
      <c r="A15" s="46" t="s">
        <v>11</v>
      </c>
      <c r="B15" s="15">
        <v>20580</v>
      </c>
      <c r="C15" s="16">
        <v>824.21030126336245</v>
      </c>
      <c r="D15" s="15">
        <v>12229</v>
      </c>
      <c r="E15" s="16">
        <v>830.66898356366016</v>
      </c>
      <c r="F15" s="43"/>
      <c r="G15" s="43"/>
      <c r="H15" s="46" t="s">
        <v>11</v>
      </c>
      <c r="I15" s="15">
        <v>13062</v>
      </c>
      <c r="J15" s="16">
        <v>579.91456132292149</v>
      </c>
      <c r="K15" s="15">
        <v>7545</v>
      </c>
      <c r="L15" s="16">
        <v>597.11278992710402</v>
      </c>
    </row>
    <row r="16" spans="1:13" x14ac:dyDescent="0.3">
      <c r="A16" s="46" t="s">
        <v>12</v>
      </c>
      <c r="B16" s="15">
        <v>23664</v>
      </c>
      <c r="C16" s="16">
        <v>460.48689993238673</v>
      </c>
      <c r="D16" s="15">
        <v>15089</v>
      </c>
      <c r="E16" s="16">
        <v>464.08330571939825</v>
      </c>
      <c r="F16" s="43"/>
      <c r="G16" s="43"/>
      <c r="H16" s="46" t="s">
        <v>12</v>
      </c>
      <c r="I16" s="15">
        <v>104659</v>
      </c>
      <c r="J16" s="16">
        <v>889.44139538883417</v>
      </c>
      <c r="K16" s="15">
        <v>69565</v>
      </c>
      <c r="L16" s="16">
        <v>932.46266082081502</v>
      </c>
    </row>
    <row r="17" spans="1:12" x14ac:dyDescent="0.3">
      <c r="A17" s="113" t="s">
        <v>13</v>
      </c>
      <c r="B17" s="17">
        <v>168801</v>
      </c>
      <c r="C17" s="18">
        <v>1628.6789770202784</v>
      </c>
      <c r="D17" s="17">
        <v>113218</v>
      </c>
      <c r="E17" s="18">
        <v>1674.946819410341</v>
      </c>
      <c r="F17" s="44"/>
      <c r="G17" s="44"/>
      <c r="H17" s="113" t="s">
        <v>13</v>
      </c>
      <c r="I17" s="17">
        <v>213786</v>
      </c>
      <c r="J17" s="18">
        <v>988.04511053109184</v>
      </c>
      <c r="K17" s="17">
        <v>147488</v>
      </c>
      <c r="L17" s="18">
        <v>1045.1765567368193</v>
      </c>
    </row>
    <row r="18" spans="1:12" x14ac:dyDescent="0.3">
      <c r="A18" s="112" t="s">
        <v>55</v>
      </c>
      <c r="B18" s="15"/>
      <c r="C18" s="16"/>
      <c r="D18" s="15"/>
      <c r="E18" s="16"/>
      <c r="F18" s="43"/>
      <c r="G18" s="43"/>
      <c r="H18" s="112" t="s">
        <v>55</v>
      </c>
      <c r="I18" s="15"/>
      <c r="J18" s="16"/>
      <c r="K18" s="15"/>
      <c r="L18" s="16"/>
    </row>
    <row r="19" spans="1:12" x14ac:dyDescent="0.3">
      <c r="A19" s="46" t="s">
        <v>56</v>
      </c>
      <c r="B19" s="15">
        <v>3020</v>
      </c>
      <c r="C19" s="16">
        <v>700.83112582781462</v>
      </c>
      <c r="D19" s="15">
        <v>1942</v>
      </c>
      <c r="E19" s="16">
        <v>711.51956745623067</v>
      </c>
      <c r="F19" s="43"/>
      <c r="G19" s="43"/>
      <c r="H19" s="46" t="s">
        <v>56</v>
      </c>
      <c r="I19" s="15">
        <v>6205</v>
      </c>
      <c r="J19" s="16">
        <v>576.34665592264298</v>
      </c>
      <c r="K19" s="15">
        <v>4060</v>
      </c>
      <c r="L19" s="16">
        <v>591.77487684729067</v>
      </c>
    </row>
    <row r="20" spans="1:12" x14ac:dyDescent="0.3">
      <c r="A20" s="46" t="s">
        <v>131</v>
      </c>
      <c r="B20" s="15">
        <v>7082</v>
      </c>
      <c r="C20" s="16">
        <v>1087.0878282970912</v>
      </c>
      <c r="D20" s="15">
        <v>4726</v>
      </c>
      <c r="E20" s="16">
        <v>1056.8480744815911</v>
      </c>
      <c r="F20" s="43"/>
      <c r="G20" s="43"/>
      <c r="H20" s="46" t="s">
        <v>131</v>
      </c>
      <c r="I20" s="15">
        <v>4428</v>
      </c>
      <c r="J20" s="16">
        <v>772.60998193315265</v>
      </c>
      <c r="K20" s="15">
        <v>2764</v>
      </c>
      <c r="L20" s="16">
        <v>789.14471780028941</v>
      </c>
    </row>
    <row r="21" spans="1:12" x14ac:dyDescent="0.3">
      <c r="A21" s="46" t="s">
        <v>11</v>
      </c>
      <c r="B21" s="15">
        <v>767</v>
      </c>
      <c r="C21" s="16">
        <v>595.23728813559319</v>
      </c>
      <c r="D21" s="15">
        <v>408</v>
      </c>
      <c r="E21" s="16">
        <v>585.8039215686274</v>
      </c>
      <c r="F21" s="43"/>
      <c r="G21" s="43"/>
      <c r="H21" s="46" t="s">
        <v>11</v>
      </c>
      <c r="I21" s="15">
        <v>496</v>
      </c>
      <c r="J21" s="16">
        <v>491.56653225806451</v>
      </c>
      <c r="K21" s="15">
        <v>300</v>
      </c>
      <c r="L21" s="16">
        <v>512.4</v>
      </c>
    </row>
    <row r="22" spans="1:12" x14ac:dyDescent="0.3">
      <c r="A22" s="46" t="s">
        <v>12</v>
      </c>
      <c r="B22" s="15">
        <v>5256</v>
      </c>
      <c r="C22" s="16">
        <v>389.54337899543378</v>
      </c>
      <c r="D22" s="15">
        <v>3463</v>
      </c>
      <c r="E22" s="16">
        <v>395.4371931850996</v>
      </c>
      <c r="F22" s="43"/>
      <c r="G22" s="43"/>
      <c r="H22" s="46" t="s">
        <v>12</v>
      </c>
      <c r="I22" s="15">
        <v>13873</v>
      </c>
      <c r="J22" s="16">
        <v>539.17552079579036</v>
      </c>
      <c r="K22" s="15">
        <v>9329</v>
      </c>
      <c r="L22" s="16">
        <v>556.23346553757096</v>
      </c>
    </row>
    <row r="23" spans="1:12" x14ac:dyDescent="0.3">
      <c r="A23" s="113" t="s">
        <v>13</v>
      </c>
      <c r="B23" s="17">
        <v>16125</v>
      </c>
      <c r="C23" s="18">
        <v>763.98449612403101</v>
      </c>
      <c r="D23" s="17">
        <v>10539</v>
      </c>
      <c r="E23" s="18">
        <v>757.6472151057975</v>
      </c>
      <c r="F23" s="44"/>
      <c r="G23" s="44"/>
      <c r="H23" s="113" t="s">
        <v>13</v>
      </c>
      <c r="I23" s="17">
        <v>25002</v>
      </c>
      <c r="J23" s="18">
        <v>588.79865610751142</v>
      </c>
      <c r="K23" s="17">
        <v>16453</v>
      </c>
      <c r="L23" s="18">
        <v>603.33215826900869</v>
      </c>
    </row>
    <row r="24" spans="1:12" x14ac:dyDescent="0.3">
      <c r="A24" s="112" t="s">
        <v>57</v>
      </c>
      <c r="B24" s="15"/>
      <c r="C24" s="16"/>
      <c r="D24" s="15"/>
      <c r="E24" s="16"/>
      <c r="F24" s="43"/>
      <c r="G24" s="43"/>
      <c r="H24" s="112" t="s">
        <v>57</v>
      </c>
      <c r="I24" s="15"/>
      <c r="J24" s="16"/>
      <c r="K24" s="15"/>
      <c r="L24" s="16"/>
    </row>
    <row r="25" spans="1:12" x14ac:dyDescent="0.3">
      <c r="A25" s="46" t="s">
        <v>56</v>
      </c>
      <c r="B25" s="15">
        <v>15832</v>
      </c>
      <c r="C25" s="16">
        <v>931.24260990399193</v>
      </c>
      <c r="D25" s="15">
        <v>10787</v>
      </c>
      <c r="E25" s="16">
        <v>956.03189023824973</v>
      </c>
      <c r="F25" s="43"/>
      <c r="G25" s="43"/>
      <c r="H25" s="46" t="s">
        <v>56</v>
      </c>
      <c r="I25" s="15">
        <v>8239</v>
      </c>
      <c r="J25" s="16">
        <v>703.93142371647048</v>
      </c>
      <c r="K25" s="15">
        <v>5647</v>
      </c>
      <c r="L25" s="16">
        <v>721.05861519390828</v>
      </c>
    </row>
    <row r="26" spans="1:12" x14ac:dyDescent="0.3">
      <c r="A26" s="46" t="s">
        <v>131</v>
      </c>
      <c r="B26" s="15">
        <v>26897</v>
      </c>
      <c r="C26" s="16">
        <v>1421.2373498903223</v>
      </c>
      <c r="D26" s="15">
        <v>17547</v>
      </c>
      <c r="E26" s="16">
        <v>1377.5726334986036</v>
      </c>
      <c r="F26" s="43"/>
      <c r="G26" s="43"/>
      <c r="H26" s="46" t="s">
        <v>131</v>
      </c>
      <c r="I26" s="15">
        <v>6395</v>
      </c>
      <c r="J26" s="16">
        <v>1025.9186864738076</v>
      </c>
      <c r="K26" s="15">
        <v>4796</v>
      </c>
      <c r="L26" s="16">
        <v>999.24457881567969</v>
      </c>
    </row>
    <row r="27" spans="1:12" x14ac:dyDescent="0.3">
      <c r="A27" s="46" t="s">
        <v>11</v>
      </c>
      <c r="B27" s="15">
        <v>4602</v>
      </c>
      <c r="C27" s="16">
        <v>715.79508909169931</v>
      </c>
      <c r="D27" s="15">
        <v>2870</v>
      </c>
      <c r="E27" s="16">
        <v>721.88675958188151</v>
      </c>
      <c r="F27" s="43"/>
      <c r="G27" s="43"/>
      <c r="H27" s="46" t="s">
        <v>11</v>
      </c>
      <c r="I27" s="15">
        <v>1153</v>
      </c>
      <c r="J27" s="16">
        <v>564.0268863833478</v>
      </c>
      <c r="K27" s="15">
        <v>669</v>
      </c>
      <c r="L27" s="16">
        <v>572.72795216741406</v>
      </c>
    </row>
    <row r="28" spans="1:12" x14ac:dyDescent="0.3">
      <c r="A28" s="46" t="s">
        <v>12</v>
      </c>
      <c r="B28" s="15">
        <v>3172</v>
      </c>
      <c r="C28" s="16">
        <v>410.77585119798232</v>
      </c>
      <c r="D28" s="15">
        <v>2109</v>
      </c>
      <c r="E28" s="16">
        <v>411.46657183499286</v>
      </c>
      <c r="F28" s="43"/>
      <c r="G28" s="43"/>
      <c r="H28" s="46" t="s">
        <v>12</v>
      </c>
      <c r="I28" s="15">
        <v>28493</v>
      </c>
      <c r="J28" s="16">
        <v>656.70129505492582</v>
      </c>
      <c r="K28" s="15">
        <v>19583</v>
      </c>
      <c r="L28" s="16">
        <v>665.54771996119086</v>
      </c>
    </row>
    <row r="29" spans="1:12" x14ac:dyDescent="0.3">
      <c r="A29" s="113" t="s">
        <v>13</v>
      </c>
      <c r="B29" s="17">
        <v>50503</v>
      </c>
      <c r="C29" s="18">
        <v>1139.883294061739</v>
      </c>
      <c r="D29" s="17">
        <v>33313</v>
      </c>
      <c r="E29" s="18">
        <v>1123.4228079128268</v>
      </c>
      <c r="F29" s="44"/>
      <c r="G29" s="44"/>
      <c r="H29" s="113" t="s">
        <v>13</v>
      </c>
      <c r="I29" s="17">
        <v>44280</v>
      </c>
      <c r="J29" s="18">
        <v>716.3991869918699</v>
      </c>
      <c r="K29" s="17">
        <v>30695</v>
      </c>
      <c r="L29" s="18">
        <v>725.87629907151006</v>
      </c>
    </row>
    <row r="30" spans="1:12" x14ac:dyDescent="0.3">
      <c r="A30" s="112" t="s">
        <v>58</v>
      </c>
      <c r="B30" s="19"/>
      <c r="C30" s="20"/>
      <c r="D30" s="19"/>
      <c r="E30" s="20"/>
      <c r="F30" s="45"/>
      <c r="G30" s="45"/>
      <c r="H30" s="112" t="s">
        <v>58</v>
      </c>
      <c r="I30" s="19"/>
      <c r="J30" s="20"/>
      <c r="K30" s="19"/>
      <c r="L30" s="20"/>
    </row>
    <row r="31" spans="1:12" x14ac:dyDescent="0.3">
      <c r="A31" s="46" t="s">
        <v>56</v>
      </c>
      <c r="B31" s="15">
        <v>14824</v>
      </c>
      <c r="C31" s="16">
        <v>1045.6992714517</v>
      </c>
      <c r="D31" s="15">
        <v>10555</v>
      </c>
      <c r="E31" s="16">
        <v>1059.1524396020843</v>
      </c>
      <c r="F31" s="43"/>
      <c r="G31" s="43"/>
      <c r="H31" s="46" t="s">
        <v>56</v>
      </c>
      <c r="I31" s="15">
        <v>13996</v>
      </c>
      <c r="J31" s="16">
        <v>722.89511288939696</v>
      </c>
      <c r="K31" s="15">
        <v>9835</v>
      </c>
      <c r="L31" s="16">
        <v>741.9374682257245</v>
      </c>
    </row>
    <row r="32" spans="1:12" x14ac:dyDescent="0.3">
      <c r="A32" s="46" t="s">
        <v>131</v>
      </c>
      <c r="B32" s="15">
        <v>16763</v>
      </c>
      <c r="C32" s="16">
        <v>1642.4203304897692</v>
      </c>
      <c r="D32" s="15">
        <v>10599</v>
      </c>
      <c r="E32" s="16">
        <v>1604.9171619964147</v>
      </c>
      <c r="F32" s="43"/>
      <c r="G32" s="43"/>
      <c r="H32" s="46" t="s">
        <v>131</v>
      </c>
      <c r="I32" s="15">
        <v>9258</v>
      </c>
      <c r="J32" s="16">
        <v>1093.0438539641391</v>
      </c>
      <c r="K32" s="15">
        <v>6895</v>
      </c>
      <c r="L32" s="16">
        <v>1081.3488034807831</v>
      </c>
    </row>
    <row r="33" spans="1:13" x14ac:dyDescent="0.3">
      <c r="A33" s="46" t="s">
        <v>11</v>
      </c>
      <c r="B33" s="15">
        <v>3164</v>
      </c>
      <c r="C33" s="16">
        <v>699.99778761061953</v>
      </c>
      <c r="D33" s="15">
        <v>1986</v>
      </c>
      <c r="E33" s="16">
        <v>750.92296072507554</v>
      </c>
      <c r="F33" s="43"/>
      <c r="G33" s="43"/>
      <c r="H33" s="46" t="s">
        <v>11</v>
      </c>
      <c r="I33" s="15">
        <v>2016</v>
      </c>
      <c r="J33" s="16">
        <v>553.24702380952385</v>
      </c>
      <c r="K33" s="15">
        <v>1221</v>
      </c>
      <c r="L33" s="16">
        <v>558.79197379197376</v>
      </c>
    </row>
    <row r="34" spans="1:13" x14ac:dyDescent="0.3">
      <c r="A34" s="46" t="s">
        <v>12</v>
      </c>
      <c r="B34" s="15">
        <v>4747</v>
      </c>
      <c r="C34" s="16">
        <v>410.50621445123238</v>
      </c>
      <c r="D34" s="15">
        <v>3159</v>
      </c>
      <c r="E34" s="16">
        <v>426.37385248496361</v>
      </c>
      <c r="F34" s="43"/>
      <c r="G34" s="43"/>
      <c r="H34" s="46" t="s">
        <v>12</v>
      </c>
      <c r="I34" s="15">
        <v>18533</v>
      </c>
      <c r="J34" s="16">
        <v>643.55770787244376</v>
      </c>
      <c r="K34" s="15">
        <v>12322</v>
      </c>
      <c r="L34" s="16">
        <v>657.55599740301898</v>
      </c>
    </row>
    <row r="35" spans="1:13" x14ac:dyDescent="0.3">
      <c r="A35" s="113" t="s">
        <v>13</v>
      </c>
      <c r="B35" s="17">
        <v>39498</v>
      </c>
      <c r="C35" s="18">
        <v>1194.916324877209</v>
      </c>
      <c r="D35" s="17">
        <v>26299</v>
      </c>
      <c r="E35" s="18">
        <v>1179.821247956196</v>
      </c>
      <c r="F35" s="44"/>
      <c r="G35" s="44"/>
      <c r="H35" s="113" t="s">
        <v>13</v>
      </c>
      <c r="I35" s="17">
        <v>43803</v>
      </c>
      <c r="J35" s="18">
        <v>759.75264251306987</v>
      </c>
      <c r="K35" s="17">
        <v>30273</v>
      </c>
      <c r="L35" s="18">
        <v>777.50949691143921</v>
      </c>
      <c r="M35" s="5"/>
    </row>
    <row r="36" spans="1:13" x14ac:dyDescent="0.3">
      <c r="A36" s="112" t="s">
        <v>88</v>
      </c>
      <c r="B36" s="21"/>
      <c r="C36" s="22"/>
      <c r="D36" s="21"/>
      <c r="E36" s="22"/>
      <c r="F36" s="62"/>
      <c r="G36" s="62"/>
      <c r="H36" s="112" t="s">
        <v>88</v>
      </c>
      <c r="I36" s="21"/>
      <c r="J36" s="22"/>
      <c r="K36" s="21"/>
      <c r="L36" s="22"/>
      <c r="M36" s="5"/>
    </row>
    <row r="37" spans="1:13" x14ac:dyDescent="0.3">
      <c r="A37" s="46" t="s">
        <v>56</v>
      </c>
      <c r="B37" s="15">
        <v>21170</v>
      </c>
      <c r="C37" s="16">
        <v>413.56825696740668</v>
      </c>
      <c r="D37" s="15">
        <v>15047</v>
      </c>
      <c r="E37" s="16">
        <v>424.86861168339203</v>
      </c>
      <c r="F37" s="43"/>
      <c r="G37" s="43"/>
      <c r="H37" s="46" t="s">
        <v>56</v>
      </c>
      <c r="I37" s="15">
        <v>8993</v>
      </c>
      <c r="J37" s="16">
        <v>244.65562103858556</v>
      </c>
      <c r="K37" s="15">
        <v>6917</v>
      </c>
      <c r="L37" s="16">
        <v>254.13980049154259</v>
      </c>
      <c r="M37" s="109"/>
    </row>
    <row r="38" spans="1:13" ht="1.5" customHeight="1" x14ac:dyDescent="0.3">
      <c r="A38" s="46"/>
      <c r="B38" s="23">
        <v>0</v>
      </c>
      <c r="C38" s="16"/>
      <c r="D38" s="15">
        <v>0</v>
      </c>
      <c r="E38" s="16"/>
      <c r="F38" s="43"/>
      <c r="G38" s="43"/>
      <c r="H38" s="46"/>
      <c r="I38" s="23">
        <v>0</v>
      </c>
      <c r="J38" s="16"/>
      <c r="K38" s="15">
        <v>0</v>
      </c>
      <c r="L38" s="16"/>
    </row>
    <row r="39" spans="1:13" x14ac:dyDescent="0.3">
      <c r="A39" s="46" t="s">
        <v>11</v>
      </c>
      <c r="B39" s="15">
        <v>327</v>
      </c>
      <c r="C39" s="16">
        <v>344.60244648318042</v>
      </c>
      <c r="D39" s="15">
        <v>211</v>
      </c>
      <c r="E39" s="16">
        <v>306.14691943127963</v>
      </c>
      <c r="F39" s="43"/>
      <c r="G39" s="43"/>
      <c r="H39" s="46" t="s">
        <v>11</v>
      </c>
      <c r="I39" s="15">
        <v>187</v>
      </c>
      <c r="J39" s="16">
        <v>245.71122994652407</v>
      </c>
      <c r="K39" s="15">
        <v>114</v>
      </c>
      <c r="L39" s="16">
        <v>255.93859649122808</v>
      </c>
    </row>
    <row r="40" spans="1:13" x14ac:dyDescent="0.3">
      <c r="A40" s="46" t="s">
        <v>12</v>
      </c>
      <c r="B40" s="15">
        <v>783</v>
      </c>
      <c r="C40" s="16">
        <v>78.162196679438054</v>
      </c>
      <c r="D40" s="15">
        <v>525</v>
      </c>
      <c r="E40" s="16">
        <v>75.666666666666671</v>
      </c>
      <c r="F40" s="43"/>
      <c r="G40" s="43"/>
      <c r="H40" s="46" t="s">
        <v>12</v>
      </c>
      <c r="I40" s="15">
        <v>8472</v>
      </c>
      <c r="J40" s="16">
        <v>110.70915958451369</v>
      </c>
      <c r="K40" s="15">
        <v>5579</v>
      </c>
      <c r="L40" s="16">
        <v>113.70586126545976</v>
      </c>
    </row>
    <row r="41" spans="1:13" x14ac:dyDescent="0.3">
      <c r="A41" s="113" t="s">
        <v>13</v>
      </c>
      <c r="B41" s="17">
        <v>22280</v>
      </c>
      <c r="C41" s="18">
        <v>400.7685816876122</v>
      </c>
      <c r="D41" s="17">
        <v>15783</v>
      </c>
      <c r="E41" s="18">
        <v>411.66571627700688</v>
      </c>
      <c r="F41" s="44"/>
      <c r="G41" s="44"/>
      <c r="H41" s="113" t="s">
        <v>13</v>
      </c>
      <c r="I41" s="17">
        <v>17652</v>
      </c>
      <c r="J41" s="18">
        <v>180.37978699297531</v>
      </c>
      <c r="K41" s="17">
        <v>12610</v>
      </c>
      <c r="L41" s="18">
        <v>192.02434575733545</v>
      </c>
    </row>
    <row r="42" spans="1:13" x14ac:dyDescent="0.3">
      <c r="A42" s="112" t="s">
        <v>130</v>
      </c>
      <c r="B42" s="21"/>
      <c r="C42" s="22"/>
      <c r="D42" s="21"/>
      <c r="E42" s="22"/>
      <c r="F42" s="62"/>
      <c r="G42" s="62"/>
      <c r="H42" s="112" t="s">
        <v>130</v>
      </c>
      <c r="I42" s="21"/>
      <c r="J42" s="22"/>
      <c r="K42" s="21"/>
      <c r="L42" s="22"/>
    </row>
    <row r="43" spans="1:13" x14ac:dyDescent="0.3">
      <c r="A43" s="46" t="s">
        <v>56</v>
      </c>
      <c r="B43" s="15">
        <v>11244</v>
      </c>
      <c r="C43" s="16">
        <v>2672.8994130202773</v>
      </c>
      <c r="D43" s="15">
        <v>7407</v>
      </c>
      <c r="E43" s="16">
        <v>2508.297151343324</v>
      </c>
      <c r="F43" s="43"/>
      <c r="G43" s="43"/>
      <c r="H43" s="46" t="s">
        <v>56</v>
      </c>
      <c r="I43" s="15">
        <v>16489</v>
      </c>
      <c r="J43" s="16">
        <v>1922.1466432166899</v>
      </c>
      <c r="K43" s="15">
        <v>12706</v>
      </c>
      <c r="L43" s="16">
        <v>1796.7421690539902</v>
      </c>
    </row>
    <row r="44" spans="1:13" x14ac:dyDescent="0.3">
      <c r="A44" s="46" t="s">
        <v>131</v>
      </c>
      <c r="B44" s="15">
        <v>37877</v>
      </c>
      <c r="C44" s="16">
        <v>2666.1314518045251</v>
      </c>
      <c r="D44" s="15">
        <v>23667</v>
      </c>
      <c r="E44" s="16">
        <v>2593.8167068069465</v>
      </c>
      <c r="F44" s="43"/>
      <c r="G44" s="43"/>
      <c r="H44" s="46" t="s">
        <v>131</v>
      </c>
      <c r="I44" s="15">
        <v>53537</v>
      </c>
      <c r="J44" s="16">
        <v>2137.0251601696023</v>
      </c>
      <c r="K44" s="15">
        <v>31059</v>
      </c>
      <c r="L44" s="16">
        <v>2043.6000515148587</v>
      </c>
    </row>
    <row r="45" spans="1:13" x14ac:dyDescent="0.3">
      <c r="A45" s="46" t="s">
        <v>11</v>
      </c>
      <c r="B45" s="15">
        <v>2811</v>
      </c>
      <c r="C45" s="16">
        <v>2084.8299537531129</v>
      </c>
      <c r="D45" s="15">
        <v>1071</v>
      </c>
      <c r="E45" s="16">
        <v>2093.9738562091502</v>
      </c>
      <c r="F45" s="43"/>
      <c r="G45" s="43"/>
      <c r="H45" s="46" t="s">
        <v>11</v>
      </c>
      <c r="I45" s="15">
        <v>2009</v>
      </c>
      <c r="J45" s="16">
        <v>1540.3280238924838</v>
      </c>
      <c r="K45" s="15">
        <v>600</v>
      </c>
      <c r="L45" s="16">
        <v>1514.5983333333334</v>
      </c>
    </row>
    <row r="46" spans="1:13" x14ac:dyDescent="0.3">
      <c r="A46" s="46" t="s">
        <v>12</v>
      </c>
      <c r="B46" s="15">
        <v>9856</v>
      </c>
      <c r="C46" s="16">
        <v>742.26795860389609</v>
      </c>
      <c r="D46" s="15">
        <v>4995</v>
      </c>
      <c r="E46" s="16">
        <v>762.35595595595601</v>
      </c>
      <c r="F46" s="43"/>
      <c r="G46" s="43"/>
      <c r="H46" s="46" t="s">
        <v>12</v>
      </c>
      <c r="I46" s="15">
        <v>31788</v>
      </c>
      <c r="J46" s="16">
        <v>1250.8846734616836</v>
      </c>
      <c r="K46" s="15">
        <v>18057</v>
      </c>
      <c r="L46" s="16">
        <v>1258.0011629838843</v>
      </c>
    </row>
    <row r="47" spans="1:13" x14ac:dyDescent="0.3">
      <c r="A47" s="113" t="s">
        <v>13</v>
      </c>
      <c r="B47" s="17">
        <v>61788</v>
      </c>
      <c r="C47" s="18">
        <v>2334.0355570660968</v>
      </c>
      <c r="D47" s="17">
        <v>37140</v>
      </c>
      <c r="E47" s="18">
        <v>2316.0320947765213</v>
      </c>
      <c r="F47" s="44"/>
      <c r="G47" s="44"/>
      <c r="H47" s="113" t="s">
        <v>13</v>
      </c>
      <c r="I47" s="17">
        <v>103823</v>
      </c>
      <c r="J47" s="18">
        <v>1820.0382766824307</v>
      </c>
      <c r="K47" s="17">
        <v>62422</v>
      </c>
      <c r="L47" s="18">
        <v>1761.0148345134728</v>
      </c>
    </row>
    <row r="48" spans="1:13" ht="21" customHeight="1" x14ac:dyDescent="0.3">
      <c r="A48" s="114" t="s">
        <v>98</v>
      </c>
      <c r="B48" s="24">
        <v>31726</v>
      </c>
      <c r="C48" s="25">
        <v>448.49801424698984</v>
      </c>
      <c r="D48" s="24">
        <v>25342</v>
      </c>
      <c r="E48" s="25">
        <v>458.80656617472971</v>
      </c>
      <c r="F48" s="26"/>
      <c r="G48" s="26"/>
      <c r="H48" s="114" t="s">
        <v>98</v>
      </c>
      <c r="I48" s="24">
        <v>44809</v>
      </c>
      <c r="J48" s="25">
        <v>402.85391327635074</v>
      </c>
      <c r="K48" s="24">
        <v>35065</v>
      </c>
      <c r="L48" s="25">
        <v>412.08564095251677</v>
      </c>
    </row>
    <row r="49" spans="1:13" ht="18.75" customHeight="1" x14ac:dyDescent="0.3">
      <c r="A49" s="114" t="s">
        <v>137</v>
      </c>
      <c r="B49" s="24"/>
      <c r="C49" s="25"/>
      <c r="D49" s="24"/>
      <c r="E49" s="25"/>
      <c r="F49" s="26"/>
      <c r="G49" s="26"/>
      <c r="H49" s="114" t="s">
        <v>137</v>
      </c>
      <c r="I49" s="24"/>
      <c r="J49" s="25"/>
      <c r="K49" s="24"/>
      <c r="L49" s="25"/>
    </row>
    <row r="50" spans="1:13" x14ac:dyDescent="0.3">
      <c r="A50" s="115" t="s">
        <v>109</v>
      </c>
      <c r="B50" s="15">
        <v>136737</v>
      </c>
      <c r="C50" s="16">
        <v>1018.750294360707</v>
      </c>
      <c r="D50" s="15">
        <v>98757</v>
      </c>
      <c r="E50" s="16">
        <v>1012.2295837257105</v>
      </c>
      <c r="F50" s="43"/>
      <c r="G50" s="43"/>
      <c r="H50" s="115" t="s">
        <v>109</v>
      </c>
      <c r="I50" s="15">
        <v>147941</v>
      </c>
      <c r="J50" s="16">
        <v>722.19926186790678</v>
      </c>
      <c r="K50" s="15">
        <v>109032</v>
      </c>
      <c r="L50" s="16">
        <v>728.45389426957229</v>
      </c>
    </row>
    <row r="51" spans="1:13" x14ac:dyDescent="0.3">
      <c r="A51" s="46" t="s">
        <v>131</v>
      </c>
      <c r="B51" s="15">
        <v>174255</v>
      </c>
      <c r="C51" s="16">
        <v>2109.5811253622564</v>
      </c>
      <c r="D51" s="15">
        <v>114762</v>
      </c>
      <c r="E51" s="16">
        <v>2087.3350760704761</v>
      </c>
      <c r="F51" s="43"/>
      <c r="G51" s="43"/>
      <c r="H51" s="46" t="s">
        <v>131</v>
      </c>
      <c r="I51" s="15">
        <v>120473</v>
      </c>
      <c r="J51" s="16">
        <v>1740.4325450515882</v>
      </c>
      <c r="K51" s="15">
        <v>81090</v>
      </c>
      <c r="L51" s="16">
        <v>1677.9422123566408</v>
      </c>
    </row>
    <row r="52" spans="1:13" x14ac:dyDescent="0.3">
      <c r="A52" s="115" t="s">
        <v>11</v>
      </c>
      <c r="B52" s="15">
        <v>32251</v>
      </c>
      <c r="C52" s="16">
        <v>896.12163963908097</v>
      </c>
      <c r="D52" s="15">
        <v>18775</v>
      </c>
      <c r="E52" s="16">
        <v>866.45272969374173</v>
      </c>
      <c r="F52" s="43"/>
      <c r="G52" s="43"/>
      <c r="H52" s="115" t="s">
        <v>11</v>
      </c>
      <c r="I52" s="15">
        <v>18923</v>
      </c>
      <c r="J52" s="16">
        <v>672.45135549331496</v>
      </c>
      <c r="K52" s="15">
        <v>10449</v>
      </c>
      <c r="L52" s="16">
        <v>637.60283280696717</v>
      </c>
    </row>
    <row r="53" spans="1:13" x14ac:dyDescent="0.3">
      <c r="A53" s="115" t="s">
        <v>12</v>
      </c>
      <c r="B53" s="15">
        <v>47478</v>
      </c>
      <c r="C53" s="16">
        <v>496.50469691225408</v>
      </c>
      <c r="D53" s="15">
        <v>29340</v>
      </c>
      <c r="E53" s="16">
        <v>491.96806407634631</v>
      </c>
      <c r="F53" s="43"/>
      <c r="G53" s="43"/>
      <c r="H53" s="115" t="s">
        <v>12</v>
      </c>
      <c r="I53" s="15">
        <v>205818</v>
      </c>
      <c r="J53" s="16">
        <v>835.24047459405881</v>
      </c>
      <c r="K53" s="15">
        <v>134435</v>
      </c>
      <c r="L53" s="16">
        <v>852.02354297615943</v>
      </c>
    </row>
    <row r="54" spans="1:13" x14ac:dyDescent="0.3">
      <c r="A54" s="116" t="s">
        <v>13</v>
      </c>
      <c r="B54" s="17">
        <v>390721</v>
      </c>
      <c r="C54" s="42">
        <v>1431.6604098576734</v>
      </c>
      <c r="D54" s="17">
        <v>261634</v>
      </c>
      <c r="E54" s="18">
        <v>1415.005305120894</v>
      </c>
      <c r="F54" s="44"/>
      <c r="G54" s="44"/>
      <c r="H54" s="116" t="s">
        <v>13</v>
      </c>
      <c r="I54" s="17">
        <v>493155</v>
      </c>
      <c r="J54" s="42">
        <v>1016.212614695177</v>
      </c>
      <c r="K54" s="17">
        <v>335006</v>
      </c>
      <c r="L54" s="18">
        <v>1005.0363754679021</v>
      </c>
    </row>
    <row r="55" spans="1:13" x14ac:dyDescent="0.3">
      <c r="A55" s="117"/>
      <c r="B55" s="118"/>
      <c r="C55" s="28"/>
      <c r="D55" s="118"/>
      <c r="E55" s="28"/>
      <c r="H55" s="117"/>
      <c r="I55" s="118"/>
      <c r="J55" s="28"/>
      <c r="K55" s="118"/>
      <c r="L55" s="28"/>
    </row>
    <row r="56" spans="1:13" ht="28.5" customHeight="1" x14ac:dyDescent="0.3">
      <c r="A56" s="347" t="s">
        <v>108</v>
      </c>
      <c r="B56" s="347"/>
      <c r="C56" s="347"/>
      <c r="E56" s="29"/>
      <c r="F56" s="67"/>
      <c r="G56" s="67"/>
      <c r="H56" s="347" t="s">
        <v>108</v>
      </c>
      <c r="I56" s="347"/>
      <c r="J56" s="347"/>
      <c r="L56" s="29"/>
    </row>
    <row r="57" spans="1:13" x14ac:dyDescent="0.3">
      <c r="A57" s="68"/>
      <c r="B57" s="67"/>
      <c r="C57" s="67"/>
      <c r="D57" s="67"/>
      <c r="E57" s="67"/>
      <c r="H57" s="69"/>
      <c r="I57" s="67"/>
      <c r="J57" s="67"/>
      <c r="K57" s="67"/>
      <c r="M57" s="69"/>
    </row>
    <row r="58" spans="1:13" x14ac:dyDescent="0.3">
      <c r="A58" s="50" t="s">
        <v>189</v>
      </c>
      <c r="B58" s="336" t="s">
        <v>138</v>
      </c>
      <c r="C58" s="336"/>
      <c r="D58" s="336"/>
      <c r="E58" s="336"/>
      <c r="F58" s="125"/>
      <c r="G58" s="125"/>
      <c r="H58" s="337" t="s">
        <v>190</v>
      </c>
      <c r="I58" s="337"/>
      <c r="J58" s="337"/>
      <c r="K58" s="337"/>
      <c r="L58" s="337"/>
    </row>
    <row r="59" spans="1:13" x14ac:dyDescent="0.3">
      <c r="A59" s="51"/>
      <c r="B59" s="3"/>
      <c r="C59" s="4"/>
      <c r="D59" s="4"/>
      <c r="E59" s="4"/>
      <c r="F59" s="4"/>
      <c r="G59" s="4"/>
      <c r="I59" s="5"/>
      <c r="J59" s="5"/>
      <c r="K59" s="5"/>
      <c r="L59" s="5"/>
      <c r="M59" s="5"/>
    </row>
    <row r="60" spans="1:13" x14ac:dyDescent="0.3">
      <c r="A60" s="337" t="s">
        <v>191</v>
      </c>
      <c r="B60" s="337"/>
      <c r="C60" s="337"/>
      <c r="D60" s="337"/>
      <c r="E60" s="337"/>
      <c r="F60" s="126"/>
      <c r="G60" s="126"/>
      <c r="H60" s="337" t="s">
        <v>192</v>
      </c>
      <c r="I60" s="337"/>
      <c r="J60" s="337"/>
      <c r="K60" s="337"/>
      <c r="L60" s="337"/>
      <c r="M60" s="110"/>
    </row>
    <row r="61" spans="1:13" x14ac:dyDescent="0.3">
      <c r="A61" s="51"/>
      <c r="B61" s="3"/>
      <c r="C61" s="4"/>
      <c r="D61" s="4"/>
      <c r="E61" s="4"/>
      <c r="F61" s="4"/>
      <c r="G61" s="4"/>
    </row>
    <row r="62" spans="1:13" x14ac:dyDescent="0.3">
      <c r="A62" s="339" t="str">
        <f>+$A$5</f>
        <v>Rilevazione al 02/10/2022</v>
      </c>
      <c r="B62" s="339"/>
      <c r="C62" s="339"/>
      <c r="D62" s="339"/>
      <c r="E62" s="339"/>
      <c r="F62" s="127"/>
      <c r="G62" s="127"/>
      <c r="H62" s="339" t="str">
        <f>+$A$5</f>
        <v>Rilevazione al 02/10/2022</v>
      </c>
      <c r="I62" s="339"/>
      <c r="J62" s="339"/>
      <c r="K62" s="339"/>
      <c r="L62" s="339"/>
      <c r="M62" s="52"/>
    </row>
    <row r="63" spans="1:13" x14ac:dyDescent="0.3">
      <c r="B63" s="4"/>
      <c r="C63" s="6"/>
      <c r="D63" s="7"/>
      <c r="E63" s="6"/>
      <c r="F63" s="6"/>
      <c r="G63" s="6"/>
      <c r="H63" s="8"/>
      <c r="I63" s="3"/>
      <c r="J63" s="4"/>
      <c r="K63" s="4"/>
      <c r="L63" s="4"/>
    </row>
    <row r="64" spans="1:13" x14ac:dyDescent="0.3">
      <c r="A64" s="340" t="s">
        <v>107</v>
      </c>
      <c r="B64" s="340"/>
      <c r="C64" s="340"/>
      <c r="D64" s="340"/>
      <c r="E64" s="340"/>
      <c r="F64" s="128"/>
      <c r="G64" s="128"/>
      <c r="H64" s="340" t="s">
        <v>107</v>
      </c>
      <c r="I64" s="340"/>
      <c r="J64" s="340"/>
      <c r="K64" s="340"/>
      <c r="L64" s="340"/>
    </row>
    <row r="65" spans="1:12" x14ac:dyDescent="0.3">
      <c r="B65" s="4"/>
      <c r="C65" s="4"/>
      <c r="D65" s="4"/>
      <c r="E65" s="4"/>
      <c r="F65" s="4"/>
      <c r="G65" s="4"/>
    </row>
    <row r="66" spans="1:12" ht="17.5" customHeight="1" x14ac:dyDescent="0.3">
      <c r="A66" s="341" t="s">
        <v>135</v>
      </c>
      <c r="B66" s="9"/>
      <c r="C66" s="10" t="s">
        <v>103</v>
      </c>
      <c r="D66" s="11"/>
      <c r="E66" s="53"/>
      <c r="F66" s="128"/>
      <c r="G66" s="128"/>
      <c r="H66" s="341" t="s">
        <v>135</v>
      </c>
      <c r="I66" s="9"/>
      <c r="J66" s="10" t="s">
        <v>103</v>
      </c>
      <c r="K66" s="11"/>
      <c r="L66" s="53"/>
    </row>
    <row r="67" spans="1:12" ht="17.5" customHeight="1" x14ac:dyDescent="0.3">
      <c r="A67" s="342"/>
      <c r="B67" s="344" t="str">
        <f>+B10</f>
        <v>ANNO 2021</v>
      </c>
      <c r="C67" s="345"/>
      <c r="D67" s="344" t="str">
        <f>+D10</f>
        <v>gennaio - settembre 2022</v>
      </c>
      <c r="E67" s="346"/>
      <c r="F67" s="54"/>
      <c r="G67" s="54"/>
      <c r="H67" s="342"/>
      <c r="I67" s="344" t="str">
        <f>+B10</f>
        <v>ANNO 2021</v>
      </c>
      <c r="J67" s="345"/>
      <c r="K67" s="344" t="str">
        <f>+D10</f>
        <v>gennaio - settembre 2022</v>
      </c>
      <c r="L67" s="346"/>
    </row>
    <row r="68" spans="1:12" ht="17.5" customHeight="1" x14ac:dyDescent="0.3">
      <c r="A68" s="343"/>
      <c r="B68" s="12" t="s">
        <v>9</v>
      </c>
      <c r="C68" s="12" t="s">
        <v>104</v>
      </c>
      <c r="D68" s="12" t="s">
        <v>9</v>
      </c>
      <c r="E68" s="12" t="s">
        <v>104</v>
      </c>
      <c r="F68" s="55"/>
      <c r="G68" s="55"/>
      <c r="H68" s="343"/>
      <c r="I68" s="12" t="s">
        <v>9</v>
      </c>
      <c r="J68" s="12" t="s">
        <v>104</v>
      </c>
      <c r="K68" s="12" t="s">
        <v>9</v>
      </c>
      <c r="L68" s="12" t="s">
        <v>104</v>
      </c>
    </row>
    <row r="69" spans="1:12" x14ac:dyDescent="0.3">
      <c r="A69" s="112" t="s">
        <v>136</v>
      </c>
      <c r="B69" s="13"/>
      <c r="C69" s="14"/>
      <c r="D69" s="13"/>
      <c r="E69" s="14"/>
      <c r="F69" s="56"/>
      <c r="G69" s="56"/>
      <c r="H69" s="348" t="s">
        <v>132</v>
      </c>
      <c r="I69" s="349"/>
      <c r="J69" s="349"/>
      <c r="K69" s="349"/>
      <c r="L69" s="350"/>
    </row>
    <row r="70" spans="1:12" ht="12.75" customHeight="1" x14ac:dyDescent="0.3">
      <c r="A70" s="46" t="s">
        <v>30</v>
      </c>
      <c r="B70" s="15">
        <v>88131</v>
      </c>
      <c r="C70" s="16">
        <v>1013.3151218073095</v>
      </c>
      <c r="D70" s="15">
        <v>62479</v>
      </c>
      <c r="E70" s="16">
        <v>1074.0923670353238</v>
      </c>
      <c r="F70" s="43"/>
      <c r="G70" s="43"/>
      <c r="H70" s="46" t="s">
        <v>56</v>
      </c>
      <c r="I70" s="31">
        <v>92279</v>
      </c>
      <c r="J70" s="32">
        <v>680.65734349093509</v>
      </c>
      <c r="K70" s="31">
        <v>64790</v>
      </c>
      <c r="L70" s="32">
        <v>691.40458404074707</v>
      </c>
    </row>
    <row r="71" spans="1:12" x14ac:dyDescent="0.3">
      <c r="A71" s="46" t="s">
        <v>243</v>
      </c>
      <c r="B71" s="15">
        <v>132491</v>
      </c>
      <c r="C71" s="16">
        <v>2025.2415333871734</v>
      </c>
      <c r="D71" s="15">
        <v>93799</v>
      </c>
      <c r="E71" s="16">
        <v>2027.1445004744187</v>
      </c>
      <c r="F71" s="43"/>
      <c r="G71" s="43"/>
      <c r="H71" s="46" t="s">
        <v>131</v>
      </c>
      <c r="I71" s="31">
        <v>70823</v>
      </c>
      <c r="J71" s="32">
        <v>1321.0247518461517</v>
      </c>
      <c r="K71" s="31">
        <v>47327</v>
      </c>
      <c r="L71" s="32">
        <v>1280.5992562385106</v>
      </c>
    </row>
    <row r="72" spans="1:12" ht="12.75" customHeight="1" x14ac:dyDescent="0.3">
      <c r="A72" s="46" t="s">
        <v>11</v>
      </c>
      <c r="B72" s="15">
        <v>33642</v>
      </c>
      <c r="C72" s="16">
        <v>729.35889661732358</v>
      </c>
      <c r="D72" s="15">
        <v>19774</v>
      </c>
      <c r="E72" s="16">
        <v>741.55289774451296</v>
      </c>
      <c r="F72" s="43"/>
      <c r="G72" s="43"/>
      <c r="H72" s="47" t="s">
        <v>11</v>
      </c>
      <c r="I72" s="31">
        <v>12712</v>
      </c>
      <c r="J72" s="32">
        <v>639.83228445563248</v>
      </c>
      <c r="K72" s="31">
        <v>7779</v>
      </c>
      <c r="L72" s="32">
        <v>657.55109911299655</v>
      </c>
    </row>
    <row r="73" spans="1:12" x14ac:dyDescent="0.3">
      <c r="A73" s="46" t="s">
        <v>12</v>
      </c>
      <c r="B73" s="15">
        <v>128323</v>
      </c>
      <c r="C73" s="16">
        <v>810.33804540105825</v>
      </c>
      <c r="D73" s="15">
        <v>84654</v>
      </c>
      <c r="E73" s="16">
        <v>848.9772249391641</v>
      </c>
      <c r="F73" s="43"/>
      <c r="G73" s="43"/>
      <c r="H73" s="47" t="s">
        <v>12</v>
      </c>
      <c r="I73" s="33">
        <v>83329</v>
      </c>
      <c r="J73" s="34">
        <v>533.02751743090641</v>
      </c>
      <c r="K73" s="33">
        <v>56069</v>
      </c>
      <c r="L73" s="34">
        <v>545.45497511994154</v>
      </c>
    </row>
    <row r="74" spans="1:12" x14ac:dyDescent="0.3">
      <c r="A74" s="113" t="s">
        <v>13</v>
      </c>
      <c r="B74" s="17">
        <v>382587</v>
      </c>
      <c r="C74" s="18">
        <v>1270.6988266721035</v>
      </c>
      <c r="D74" s="17">
        <v>260706</v>
      </c>
      <c r="E74" s="18">
        <v>1318.6698004648915</v>
      </c>
      <c r="F74" s="44"/>
      <c r="G74" s="44"/>
      <c r="H74" s="48" t="s">
        <v>13</v>
      </c>
      <c r="I74" s="35">
        <v>259143</v>
      </c>
      <c r="J74" s="36">
        <v>806.19393153587021</v>
      </c>
      <c r="K74" s="35">
        <v>175965</v>
      </c>
      <c r="L74" s="37">
        <v>801.87103117097149</v>
      </c>
    </row>
    <row r="75" spans="1:12" x14ac:dyDescent="0.3">
      <c r="A75" s="112" t="s">
        <v>55</v>
      </c>
      <c r="B75" s="15"/>
      <c r="C75" s="16"/>
      <c r="D75" s="15"/>
      <c r="E75" s="16"/>
      <c r="F75" s="43"/>
      <c r="G75" s="43"/>
    </row>
    <row r="76" spans="1:12" x14ac:dyDescent="0.3">
      <c r="A76" s="46" t="s">
        <v>56</v>
      </c>
      <c r="B76" s="15">
        <v>9225</v>
      </c>
      <c r="C76" s="16">
        <v>617.09929539295388</v>
      </c>
      <c r="D76" s="15">
        <v>6002</v>
      </c>
      <c r="E76" s="16">
        <v>630.51932689103637</v>
      </c>
      <c r="F76" s="43"/>
      <c r="G76" s="43"/>
    </row>
    <row r="77" spans="1:12" x14ac:dyDescent="0.3">
      <c r="A77" s="46" t="s">
        <v>131</v>
      </c>
      <c r="B77" s="15">
        <v>11510</v>
      </c>
      <c r="C77" s="16">
        <v>966.10538662033014</v>
      </c>
      <c r="D77" s="15">
        <v>7490</v>
      </c>
      <c r="E77" s="16">
        <v>958.05874499332435</v>
      </c>
      <c r="F77" s="43"/>
      <c r="G77" s="43"/>
    </row>
    <row r="78" spans="1:12" x14ac:dyDescent="0.3">
      <c r="A78" s="46" t="s">
        <v>11</v>
      </c>
      <c r="B78" s="15">
        <v>1263</v>
      </c>
      <c r="C78" s="16">
        <v>554.5241488519398</v>
      </c>
      <c r="D78" s="15">
        <v>708</v>
      </c>
      <c r="E78" s="16">
        <v>554.70056497175142</v>
      </c>
      <c r="F78" s="43"/>
      <c r="G78" s="43"/>
      <c r="H78" s="58"/>
      <c r="I78" s="59"/>
      <c r="J78" s="59"/>
      <c r="K78" s="59"/>
      <c r="L78" s="59"/>
    </row>
    <row r="79" spans="1:12" x14ac:dyDescent="0.3">
      <c r="A79" s="46" t="s">
        <v>12</v>
      </c>
      <c r="B79" s="15">
        <v>19129</v>
      </c>
      <c r="C79" s="16">
        <v>498.06168644466516</v>
      </c>
      <c r="D79" s="15">
        <v>12792</v>
      </c>
      <c r="E79" s="16">
        <v>512.70333020637895</v>
      </c>
      <c r="F79" s="43"/>
      <c r="G79" s="43"/>
      <c r="H79" s="60"/>
      <c r="I79" s="59"/>
      <c r="J79" s="59"/>
      <c r="K79" s="59"/>
      <c r="L79" s="59"/>
    </row>
    <row r="80" spans="1:12" x14ac:dyDescent="0.3">
      <c r="A80" s="113" t="s">
        <v>13</v>
      </c>
      <c r="B80" s="17">
        <v>41127</v>
      </c>
      <c r="C80" s="18">
        <v>657.48520436696083</v>
      </c>
      <c r="D80" s="17">
        <v>26992</v>
      </c>
      <c r="E80" s="18">
        <v>663.58432128037941</v>
      </c>
      <c r="F80" s="44"/>
      <c r="G80" s="44"/>
      <c r="I80" s="61"/>
      <c r="J80" s="61"/>
      <c r="K80" s="61"/>
      <c r="L80" s="61"/>
    </row>
    <row r="81" spans="1:13" x14ac:dyDescent="0.3">
      <c r="A81" s="112" t="s">
        <v>57</v>
      </c>
      <c r="B81" s="15"/>
      <c r="C81" s="16"/>
      <c r="D81" s="15"/>
      <c r="E81" s="16"/>
      <c r="F81" s="43"/>
      <c r="G81" s="43"/>
    </row>
    <row r="82" spans="1:13" x14ac:dyDescent="0.3">
      <c r="A82" s="46" t="s">
        <v>56</v>
      </c>
      <c r="B82" s="15">
        <v>24071</v>
      </c>
      <c r="C82" s="16">
        <v>853.43874371650531</v>
      </c>
      <c r="D82" s="15">
        <v>16434</v>
      </c>
      <c r="E82" s="16">
        <v>875.29110380917609</v>
      </c>
      <c r="F82" s="43"/>
      <c r="G82" s="43"/>
      <c r="H82" s="58"/>
    </row>
    <row r="83" spans="1:13" x14ac:dyDescent="0.3">
      <c r="A83" s="46" t="s">
        <v>131</v>
      </c>
      <c r="B83" s="15">
        <v>33292</v>
      </c>
      <c r="C83" s="16">
        <v>1345.3013036164843</v>
      </c>
      <c r="D83" s="15">
        <v>22343</v>
      </c>
      <c r="E83" s="16">
        <v>1296.363245759298</v>
      </c>
      <c r="F83" s="43"/>
      <c r="G83" s="43"/>
      <c r="H83" s="58"/>
      <c r="I83" s="59"/>
      <c r="J83" s="59"/>
      <c r="K83" s="59"/>
      <c r="L83" s="59"/>
    </row>
    <row r="84" spans="1:13" x14ac:dyDescent="0.3">
      <c r="A84" s="46" t="s">
        <v>11</v>
      </c>
      <c r="B84" s="15">
        <v>5755</v>
      </c>
      <c r="C84" s="16">
        <v>685.38870547350132</v>
      </c>
      <c r="D84" s="15">
        <v>3539</v>
      </c>
      <c r="E84" s="16">
        <v>693.69030799660925</v>
      </c>
      <c r="F84" s="43"/>
      <c r="G84" s="43"/>
      <c r="H84" s="58"/>
      <c r="I84" s="59"/>
      <c r="J84" s="59"/>
      <c r="K84" s="59"/>
      <c r="L84" s="59"/>
    </row>
    <row r="85" spans="1:13" x14ac:dyDescent="0.3">
      <c r="A85" s="46" t="s">
        <v>12</v>
      </c>
      <c r="B85" s="15">
        <v>31665</v>
      </c>
      <c r="C85" s="16">
        <v>632.06603505447652</v>
      </c>
      <c r="D85" s="15">
        <v>21692</v>
      </c>
      <c r="E85" s="16">
        <v>640.84473538631755</v>
      </c>
      <c r="F85" s="43"/>
      <c r="G85" s="43"/>
      <c r="H85" s="60"/>
      <c r="I85" s="59"/>
      <c r="J85" s="59"/>
      <c r="K85" s="59"/>
      <c r="L85" s="59"/>
    </row>
    <row r="86" spans="1:13" x14ac:dyDescent="0.3">
      <c r="A86" s="113" t="s">
        <v>13</v>
      </c>
      <c r="B86" s="17">
        <v>94783</v>
      </c>
      <c r="C86" s="18">
        <v>942.04321450049065</v>
      </c>
      <c r="D86" s="17">
        <v>64008</v>
      </c>
      <c r="E86" s="18">
        <v>932.77960567429068</v>
      </c>
      <c r="F86" s="44"/>
      <c r="G86" s="44"/>
      <c r="I86" s="61"/>
      <c r="J86" s="61"/>
      <c r="K86" s="61"/>
      <c r="L86" s="61"/>
    </row>
    <row r="87" spans="1:13" x14ac:dyDescent="0.3">
      <c r="A87" s="112" t="s">
        <v>58</v>
      </c>
      <c r="B87" s="19"/>
      <c r="C87" s="20"/>
      <c r="D87" s="19"/>
      <c r="E87" s="20"/>
      <c r="F87" s="45"/>
      <c r="G87" s="45"/>
      <c r="H87" s="60"/>
    </row>
    <row r="88" spans="1:13" x14ac:dyDescent="0.3">
      <c r="A88" s="46" t="s">
        <v>56</v>
      </c>
      <c r="B88" s="15">
        <v>28820</v>
      </c>
      <c r="C88" s="16">
        <v>888.93428174878557</v>
      </c>
      <c r="D88" s="15">
        <v>20390</v>
      </c>
      <c r="E88" s="16">
        <v>906.14561059342816</v>
      </c>
      <c r="F88" s="43"/>
      <c r="G88" s="43"/>
      <c r="H88" s="58"/>
      <c r="I88" s="61"/>
      <c r="J88" s="61"/>
      <c r="K88" s="61"/>
      <c r="L88" s="61"/>
    </row>
    <row r="89" spans="1:13" x14ac:dyDescent="0.3">
      <c r="A89" s="46" t="s">
        <v>131</v>
      </c>
      <c r="B89" s="15">
        <v>26021</v>
      </c>
      <c r="C89" s="16">
        <v>1446.9579186042042</v>
      </c>
      <c r="D89" s="15">
        <v>17494</v>
      </c>
      <c r="E89" s="16">
        <v>1398.5604778781296</v>
      </c>
      <c r="F89" s="43"/>
      <c r="G89" s="43"/>
      <c r="H89" s="58"/>
      <c r="I89" s="59"/>
      <c r="J89" s="59"/>
      <c r="K89" s="59"/>
      <c r="L89" s="59"/>
    </row>
    <row r="90" spans="1:13" x14ac:dyDescent="0.3">
      <c r="A90" s="46" t="s">
        <v>11</v>
      </c>
      <c r="B90" s="15">
        <v>5180</v>
      </c>
      <c r="C90" s="16">
        <v>642.88397683397682</v>
      </c>
      <c r="D90" s="15">
        <v>3207</v>
      </c>
      <c r="E90" s="16">
        <v>677.7729965700031</v>
      </c>
      <c r="F90" s="43"/>
      <c r="G90" s="43"/>
      <c r="I90" s="59"/>
      <c r="J90" s="59"/>
      <c r="K90" s="59"/>
      <c r="L90" s="59"/>
    </row>
    <row r="91" spans="1:13" x14ac:dyDescent="0.3">
      <c r="A91" s="46" t="s">
        <v>12</v>
      </c>
      <c r="B91" s="15">
        <v>23280</v>
      </c>
      <c r="C91" s="16">
        <v>596.03642611683847</v>
      </c>
      <c r="D91" s="15">
        <v>15481</v>
      </c>
      <c r="E91" s="16">
        <v>610.38175828434851</v>
      </c>
      <c r="F91" s="43"/>
      <c r="G91" s="43"/>
    </row>
    <row r="92" spans="1:13" x14ac:dyDescent="0.3">
      <c r="A92" s="113" t="s">
        <v>13</v>
      </c>
      <c r="B92" s="17">
        <v>83301</v>
      </c>
      <c r="C92" s="18">
        <v>966.08984285902932</v>
      </c>
      <c r="D92" s="17">
        <v>56572</v>
      </c>
      <c r="E92" s="18">
        <v>964.53482288057694</v>
      </c>
      <c r="F92" s="44"/>
      <c r="G92" s="44"/>
      <c r="H92" s="5"/>
      <c r="M92" s="5"/>
    </row>
    <row r="93" spans="1:13" x14ac:dyDescent="0.3">
      <c r="A93" s="112" t="s">
        <v>88</v>
      </c>
      <c r="B93" s="21"/>
      <c r="C93" s="22"/>
      <c r="D93" s="21"/>
      <c r="E93" s="22"/>
      <c r="F93" s="62"/>
      <c r="G93" s="62"/>
      <c r="H93" s="5"/>
      <c r="I93" s="5"/>
      <c r="J93" s="5"/>
      <c r="K93" s="5"/>
      <c r="L93" s="5"/>
      <c r="M93" s="5"/>
    </row>
    <row r="94" spans="1:13" x14ac:dyDescent="0.3">
      <c r="A94" s="46" t="s">
        <v>56</v>
      </c>
      <c r="B94" s="15">
        <v>30163</v>
      </c>
      <c r="C94" s="16">
        <v>363.20750588469315</v>
      </c>
      <c r="D94" s="15">
        <v>21964</v>
      </c>
      <c r="E94" s="16">
        <v>371.10193953742487</v>
      </c>
      <c r="F94" s="43"/>
      <c r="G94" s="43"/>
      <c r="H94" s="109"/>
      <c r="I94" s="5"/>
      <c r="J94" s="5"/>
      <c r="K94" s="5"/>
      <c r="L94" s="5"/>
      <c r="M94" s="109"/>
    </row>
    <row r="95" spans="1:13" ht="1.5" customHeight="1" x14ac:dyDescent="0.3">
      <c r="A95" s="46"/>
      <c r="B95" s="23">
        <v>0</v>
      </c>
      <c r="C95" s="16"/>
      <c r="D95" s="15">
        <v>0</v>
      </c>
      <c r="E95" s="16"/>
      <c r="F95" s="43"/>
      <c r="G95" s="43"/>
      <c r="H95" s="58"/>
      <c r="I95" s="109"/>
      <c r="J95" s="109"/>
      <c r="K95" s="109"/>
      <c r="L95" s="109"/>
    </row>
    <row r="96" spans="1:13" x14ac:dyDescent="0.3">
      <c r="A96" s="46" t="s">
        <v>11</v>
      </c>
      <c r="B96" s="15">
        <v>514</v>
      </c>
      <c r="C96" s="16">
        <v>308.62451361867704</v>
      </c>
      <c r="D96" s="15">
        <v>325</v>
      </c>
      <c r="E96" s="16">
        <v>288.5353846153846</v>
      </c>
      <c r="F96" s="43"/>
      <c r="G96" s="43"/>
      <c r="H96" s="58"/>
      <c r="I96" s="59"/>
      <c r="J96" s="59"/>
      <c r="K96" s="59"/>
      <c r="L96" s="59"/>
    </row>
    <row r="97" spans="1:12" x14ac:dyDescent="0.3">
      <c r="A97" s="46" t="s">
        <v>12</v>
      </c>
      <c r="B97" s="15">
        <v>9255</v>
      </c>
      <c r="C97" s="16">
        <v>107.95559157212317</v>
      </c>
      <c r="D97" s="15">
        <v>6104</v>
      </c>
      <c r="E97" s="16">
        <v>110.43414154652687</v>
      </c>
      <c r="F97" s="43"/>
      <c r="G97" s="43"/>
      <c r="H97" s="60"/>
      <c r="I97" s="59"/>
      <c r="J97" s="59"/>
      <c r="K97" s="59"/>
      <c r="L97" s="59"/>
    </row>
    <row r="98" spans="1:12" x14ac:dyDescent="0.3">
      <c r="A98" s="113" t="s">
        <v>13</v>
      </c>
      <c r="B98" s="17">
        <v>39932</v>
      </c>
      <c r="C98" s="18">
        <v>303.34538715816888</v>
      </c>
      <c r="D98" s="17">
        <v>28393</v>
      </c>
      <c r="E98" s="18">
        <v>314.11781072799636</v>
      </c>
      <c r="F98" s="44"/>
      <c r="G98" s="44"/>
      <c r="I98" s="61"/>
      <c r="J98" s="61"/>
      <c r="K98" s="61"/>
      <c r="L98" s="61"/>
    </row>
    <row r="99" spans="1:12" x14ac:dyDescent="0.3">
      <c r="A99" s="112" t="s">
        <v>130</v>
      </c>
      <c r="B99" s="21"/>
      <c r="C99" s="22"/>
      <c r="D99" s="21"/>
      <c r="E99" s="22"/>
      <c r="F99" s="62"/>
      <c r="G99" s="62"/>
      <c r="H99" s="58"/>
    </row>
    <row r="100" spans="1:12" x14ac:dyDescent="0.3">
      <c r="A100" s="46" t="s">
        <v>56</v>
      </c>
      <c r="B100" s="15">
        <v>27733</v>
      </c>
      <c r="C100" s="16">
        <v>2226.5300183896443</v>
      </c>
      <c r="D100" s="15">
        <v>20113</v>
      </c>
      <c r="E100" s="16">
        <v>2058.7860090488739</v>
      </c>
      <c r="F100" s="43"/>
      <c r="G100" s="43"/>
      <c r="H100" s="58"/>
      <c r="J100" s="4"/>
      <c r="L100" s="4"/>
    </row>
    <row r="101" spans="1:12" x14ac:dyDescent="0.3">
      <c r="A101" s="46" t="s">
        <v>131</v>
      </c>
      <c r="B101" s="15">
        <v>91414</v>
      </c>
      <c r="C101" s="16">
        <v>2356.2580895705255</v>
      </c>
      <c r="D101" s="15">
        <v>54726</v>
      </c>
      <c r="E101" s="16">
        <v>2281.5486971457808</v>
      </c>
      <c r="F101" s="43"/>
      <c r="G101" s="43"/>
      <c r="H101" s="58"/>
      <c r="J101" s="4"/>
      <c r="L101" s="4"/>
    </row>
    <row r="102" spans="1:12" x14ac:dyDescent="0.3">
      <c r="A102" s="46" t="s">
        <v>11</v>
      </c>
      <c r="B102" s="15">
        <v>4820</v>
      </c>
      <c r="C102" s="16">
        <v>1857.8788381742738</v>
      </c>
      <c r="D102" s="15">
        <v>1671</v>
      </c>
      <c r="E102" s="16">
        <v>1885.9395571514062</v>
      </c>
      <c r="F102" s="43"/>
      <c r="G102" s="43"/>
      <c r="H102" s="58"/>
      <c r="J102" s="4"/>
      <c r="L102" s="4"/>
    </row>
    <row r="103" spans="1:12" x14ac:dyDescent="0.3">
      <c r="A103" s="46" t="s">
        <v>12</v>
      </c>
      <c r="B103" s="15">
        <v>41644</v>
      </c>
      <c r="C103" s="16">
        <v>1130.5089568725386</v>
      </c>
      <c r="D103" s="15">
        <v>23052</v>
      </c>
      <c r="E103" s="16">
        <v>1150.6027676557349</v>
      </c>
      <c r="F103" s="43"/>
      <c r="G103" s="43"/>
      <c r="H103" s="58"/>
      <c r="J103" s="4"/>
      <c r="L103" s="4"/>
    </row>
    <row r="104" spans="1:12" x14ac:dyDescent="0.3">
      <c r="A104" s="113" t="s">
        <v>13</v>
      </c>
      <c r="B104" s="17">
        <v>165611</v>
      </c>
      <c r="C104" s="18">
        <v>2011.8061179511024</v>
      </c>
      <c r="D104" s="17">
        <v>99562</v>
      </c>
      <c r="E104" s="18">
        <v>1968.0550812559009</v>
      </c>
      <c r="F104" s="44"/>
      <c r="G104" s="44"/>
      <c r="H104" s="58"/>
      <c r="J104" s="4"/>
      <c r="L104" s="4"/>
    </row>
    <row r="105" spans="1:12" ht="21" customHeight="1" x14ac:dyDescent="0.3">
      <c r="A105" s="114" t="s">
        <v>98</v>
      </c>
      <c r="B105" s="24">
        <v>76535</v>
      </c>
      <c r="C105" s="25">
        <v>421.77473051545047</v>
      </c>
      <c r="D105" s="24">
        <v>60407</v>
      </c>
      <c r="E105" s="25">
        <v>431.68604631913519</v>
      </c>
      <c r="F105" s="26"/>
      <c r="G105" s="26"/>
      <c r="H105" s="58"/>
      <c r="J105" s="4"/>
      <c r="L105" s="4"/>
    </row>
    <row r="106" spans="1:12" ht="18.75" customHeight="1" x14ac:dyDescent="0.3">
      <c r="A106" s="114" t="s">
        <v>137</v>
      </c>
      <c r="B106" s="24"/>
      <c r="C106" s="25"/>
      <c r="D106" s="24"/>
      <c r="E106" s="25"/>
      <c r="F106" s="26"/>
      <c r="G106" s="26"/>
      <c r="H106" s="58"/>
      <c r="J106" s="4"/>
      <c r="L106" s="4"/>
    </row>
    <row r="107" spans="1:12" x14ac:dyDescent="0.3">
      <c r="A107" s="115" t="s">
        <v>109</v>
      </c>
      <c r="B107" s="15">
        <v>284678</v>
      </c>
      <c r="C107" s="16">
        <v>864.6391361468045</v>
      </c>
      <c r="D107" s="15">
        <v>207789</v>
      </c>
      <c r="E107" s="16">
        <v>863.32549846238248</v>
      </c>
      <c r="F107" s="43"/>
      <c r="G107" s="43"/>
      <c r="H107" s="64"/>
      <c r="J107" s="4"/>
      <c r="L107" s="4"/>
    </row>
    <row r="108" spans="1:12" x14ac:dyDescent="0.3">
      <c r="A108" s="46" t="s">
        <v>131</v>
      </c>
      <c r="B108" s="15">
        <v>294728</v>
      </c>
      <c r="C108" s="16">
        <v>1958.6879733177709</v>
      </c>
      <c r="D108" s="15">
        <v>195852</v>
      </c>
      <c r="E108" s="16">
        <v>1917.8312297040623</v>
      </c>
      <c r="F108" s="43"/>
      <c r="G108" s="43"/>
      <c r="H108" s="58"/>
      <c r="I108" s="62"/>
      <c r="J108" s="62"/>
      <c r="K108" s="62"/>
      <c r="L108" s="62"/>
    </row>
    <row r="109" spans="1:12" x14ac:dyDescent="0.3">
      <c r="A109" s="115" t="s">
        <v>11</v>
      </c>
      <c r="B109" s="15">
        <v>51174</v>
      </c>
      <c r="C109" s="16">
        <v>813.41337397897371</v>
      </c>
      <c r="D109" s="15">
        <v>29224</v>
      </c>
      <c r="E109" s="16">
        <v>784.62777169449771</v>
      </c>
      <c r="F109" s="43"/>
      <c r="G109" s="43"/>
      <c r="H109" s="58"/>
      <c r="I109" s="59"/>
      <c r="J109" s="59"/>
      <c r="K109" s="59"/>
      <c r="L109" s="59"/>
    </row>
    <row r="110" spans="1:12" x14ac:dyDescent="0.3">
      <c r="A110" s="115" t="s">
        <v>12</v>
      </c>
      <c r="B110" s="15">
        <v>253296</v>
      </c>
      <c r="C110" s="16">
        <v>771.74757595856227</v>
      </c>
      <c r="D110" s="15">
        <v>163775</v>
      </c>
      <c r="E110" s="16">
        <v>787.52024423752096</v>
      </c>
      <c r="F110" s="43"/>
      <c r="G110" s="43"/>
      <c r="H110" s="58"/>
      <c r="I110" s="27"/>
      <c r="J110" s="27"/>
      <c r="K110" s="27"/>
      <c r="L110" s="27"/>
    </row>
    <row r="111" spans="1:12" x14ac:dyDescent="0.3">
      <c r="A111" s="116" t="s">
        <v>13</v>
      </c>
      <c r="B111" s="17">
        <v>883876</v>
      </c>
      <c r="C111" s="42">
        <v>1199.8630113273807</v>
      </c>
      <c r="D111" s="17">
        <v>596640</v>
      </c>
      <c r="E111" s="18">
        <v>1184.8128083936713</v>
      </c>
      <c r="F111" s="44"/>
      <c r="G111" s="44"/>
      <c r="H111" s="65"/>
      <c r="I111" s="59"/>
      <c r="J111" s="59"/>
      <c r="K111" s="59"/>
      <c r="L111" s="59"/>
    </row>
    <row r="112" spans="1:12" x14ac:dyDescent="0.3">
      <c r="A112" s="117"/>
      <c r="B112" s="118"/>
      <c r="C112" s="28"/>
      <c r="D112" s="118"/>
      <c r="E112" s="28"/>
      <c r="H112" s="66"/>
      <c r="I112" s="65"/>
      <c r="J112" s="65"/>
      <c r="K112" s="65"/>
      <c r="L112" s="59"/>
    </row>
    <row r="113" spans="1:232" ht="35.15" customHeight="1" x14ac:dyDescent="0.3">
      <c r="A113" s="347" t="s">
        <v>108</v>
      </c>
      <c r="B113" s="347"/>
      <c r="C113" s="347"/>
      <c r="E113" s="29"/>
      <c r="F113" s="67"/>
      <c r="G113" s="67"/>
      <c r="H113" s="66"/>
      <c r="I113" s="111"/>
      <c r="J113" s="111"/>
      <c r="K113" s="111"/>
      <c r="L113" s="111"/>
    </row>
    <row r="114" spans="1:232" x14ac:dyDescent="0.3">
      <c r="A114" s="50" t="s">
        <v>113</v>
      </c>
      <c r="C114" s="70" t="s">
        <v>138</v>
      </c>
      <c r="D114" s="110"/>
      <c r="E114" s="110"/>
      <c r="F114" s="56"/>
      <c r="G114" s="56"/>
      <c r="H114" s="50" t="s">
        <v>91</v>
      </c>
      <c r="I114" s="108"/>
      <c r="J114" s="108" t="s">
        <v>138</v>
      </c>
      <c r="K114" s="110"/>
      <c r="L114" s="110"/>
      <c r="M114" s="110"/>
    </row>
    <row r="115" spans="1:232" x14ac:dyDescent="0.3">
      <c r="A115" s="51"/>
      <c r="B115" s="3"/>
      <c r="C115" s="4"/>
      <c r="D115" s="4"/>
      <c r="E115" s="4"/>
      <c r="F115" s="71"/>
      <c r="G115" s="71"/>
      <c r="H115" s="51"/>
      <c r="I115" s="3"/>
      <c r="J115" s="4"/>
      <c r="K115" s="4"/>
      <c r="L115" s="4"/>
    </row>
    <row r="116" spans="1:232" ht="28.5" customHeight="1" x14ac:dyDescent="0.3">
      <c r="A116" s="337" t="s">
        <v>1</v>
      </c>
      <c r="B116" s="337"/>
      <c r="C116" s="337"/>
      <c r="D116" s="337"/>
      <c r="E116" s="337"/>
      <c r="F116" s="71"/>
      <c r="G116" s="71"/>
      <c r="H116" s="351" t="s">
        <v>195</v>
      </c>
      <c r="I116" s="351"/>
      <c r="J116" s="351"/>
      <c r="K116" s="351"/>
      <c r="L116" s="351"/>
      <c r="M116" s="351"/>
    </row>
    <row r="117" spans="1:232" x14ac:dyDescent="0.3">
      <c r="A117" s="51"/>
      <c r="B117" s="3"/>
      <c r="C117" s="4"/>
      <c r="D117" s="4"/>
      <c r="E117" s="4"/>
      <c r="F117" s="71"/>
      <c r="G117" s="71"/>
      <c r="H117" s="51"/>
      <c r="I117" s="3"/>
      <c r="J117" s="4"/>
      <c r="K117" s="4"/>
      <c r="L117" s="4"/>
    </row>
    <row r="118" spans="1:232" x14ac:dyDescent="0.3">
      <c r="A118" s="339" t="str">
        <f>+$A$5</f>
        <v>Rilevazione al 02/10/2022</v>
      </c>
      <c r="B118" s="339"/>
      <c r="C118" s="339"/>
      <c r="D118" s="339"/>
      <c r="E118" s="339"/>
      <c r="F118" s="71"/>
      <c r="G118" s="71"/>
      <c r="H118" s="339" t="str">
        <f>+$A$5</f>
        <v>Rilevazione al 02/10/2022</v>
      </c>
      <c r="I118" s="339"/>
      <c r="J118" s="339"/>
      <c r="K118" s="339"/>
      <c r="L118" s="339"/>
      <c r="M118" s="339"/>
    </row>
    <row r="119" spans="1:232" x14ac:dyDescent="0.3">
      <c r="A119" s="72"/>
      <c r="B119" s="4"/>
      <c r="C119" s="6"/>
      <c r="D119" s="7"/>
      <c r="E119" s="6"/>
      <c r="F119" s="71"/>
      <c r="G119" s="71"/>
      <c r="H119" s="72"/>
      <c r="I119" s="4"/>
      <c r="J119" s="6"/>
      <c r="K119" s="7"/>
      <c r="L119" s="6"/>
    </row>
    <row r="120" spans="1:232" ht="13.5" customHeight="1" x14ac:dyDescent="0.3">
      <c r="A120" s="352" t="s">
        <v>95</v>
      </c>
      <c r="B120" s="73" t="s">
        <v>59</v>
      </c>
      <c r="C120" s="74" t="s">
        <v>235</v>
      </c>
      <c r="D120" s="74" t="s">
        <v>60</v>
      </c>
      <c r="E120" s="93" t="s">
        <v>61</v>
      </c>
      <c r="F120" s="71"/>
      <c r="G120" s="71"/>
      <c r="H120" s="352" t="s">
        <v>20</v>
      </c>
      <c r="I120" s="355" t="s">
        <v>24</v>
      </c>
      <c r="J120" s="356"/>
      <c r="K120" s="356"/>
      <c r="L120" s="356"/>
      <c r="M120" s="357"/>
    </row>
    <row r="121" spans="1:232" x14ac:dyDescent="0.3">
      <c r="A121" s="353"/>
      <c r="B121" s="75" t="s">
        <v>62</v>
      </c>
      <c r="C121" s="76" t="s">
        <v>133</v>
      </c>
      <c r="D121" s="76" t="s">
        <v>63</v>
      </c>
      <c r="E121" s="94" t="s">
        <v>64</v>
      </c>
      <c r="F121" s="71"/>
      <c r="G121" s="71"/>
      <c r="H121" s="353"/>
      <c r="I121" s="358"/>
      <c r="J121" s="359"/>
      <c r="K121" s="359"/>
      <c r="L121" s="359"/>
      <c r="M121" s="360"/>
    </row>
    <row r="122" spans="1:232" x14ac:dyDescent="0.3">
      <c r="A122" s="353"/>
      <c r="B122" s="75" t="s">
        <v>65</v>
      </c>
      <c r="C122" s="76" t="s">
        <v>65</v>
      </c>
      <c r="D122" s="76" t="s">
        <v>65</v>
      </c>
      <c r="E122" s="94" t="s">
        <v>110</v>
      </c>
      <c r="F122" s="77"/>
      <c r="G122" s="77"/>
      <c r="H122" s="353"/>
      <c r="I122" s="361" t="s">
        <v>197</v>
      </c>
      <c r="J122" s="361" t="s">
        <v>149</v>
      </c>
      <c r="K122" s="361" t="s">
        <v>150</v>
      </c>
      <c r="L122" s="364" t="s">
        <v>196</v>
      </c>
      <c r="M122" s="361" t="s">
        <v>13</v>
      </c>
    </row>
    <row r="123" spans="1:232" ht="15.65" customHeight="1" x14ac:dyDescent="0.3">
      <c r="A123" s="354"/>
      <c r="B123" s="129" t="s">
        <v>66</v>
      </c>
      <c r="C123" s="130" t="s">
        <v>66</v>
      </c>
      <c r="D123" s="130" t="s">
        <v>67</v>
      </c>
      <c r="E123" s="131" t="s">
        <v>134</v>
      </c>
      <c r="F123" s="77"/>
      <c r="G123" s="77"/>
      <c r="H123" s="354"/>
      <c r="I123" s="362"/>
      <c r="J123" s="363"/>
      <c r="K123" s="363"/>
      <c r="L123" s="365"/>
      <c r="M123" s="363"/>
    </row>
    <row r="124" spans="1:232" x14ac:dyDescent="0.3">
      <c r="A124" s="119"/>
      <c r="B124" s="38"/>
      <c r="C124" s="120"/>
      <c r="D124" s="120"/>
      <c r="E124" s="95"/>
      <c r="F124" s="77"/>
      <c r="G124" s="77"/>
      <c r="H124" s="78"/>
      <c r="I124" s="33"/>
      <c r="J124" s="79"/>
      <c r="K124" s="79"/>
      <c r="L124" s="79"/>
      <c r="M124" s="34"/>
    </row>
    <row r="125" spans="1:232" x14ac:dyDescent="0.3">
      <c r="A125" s="80" t="str">
        <f>+B10</f>
        <v>ANNO 2021</v>
      </c>
      <c r="B125" s="13"/>
      <c r="C125" s="56"/>
      <c r="D125" s="56"/>
      <c r="E125" s="14"/>
      <c r="F125" s="71"/>
      <c r="G125" s="71"/>
      <c r="H125" s="80" t="str">
        <f>+B10</f>
        <v>ANNO 2021</v>
      </c>
      <c r="I125" s="13"/>
      <c r="J125" s="56"/>
      <c r="K125" s="56"/>
      <c r="L125" s="56"/>
      <c r="M125" s="14"/>
    </row>
    <row r="126" spans="1:232" x14ac:dyDescent="0.3">
      <c r="A126" s="81" t="s">
        <v>136</v>
      </c>
      <c r="B126" s="39">
        <v>38.172720155223473</v>
      </c>
      <c r="C126" s="96">
        <v>150.33416164573191</v>
      </c>
      <c r="D126" s="96">
        <v>126.64972363907796</v>
      </c>
      <c r="E126" s="82">
        <v>51.113602919074616</v>
      </c>
      <c r="F126" s="71"/>
      <c r="G126" s="71"/>
      <c r="H126" s="81"/>
      <c r="I126" s="98"/>
      <c r="J126" s="99"/>
      <c r="K126" s="99"/>
      <c r="L126" s="99"/>
      <c r="M126" s="104"/>
    </row>
    <row r="127" spans="1:232" x14ac:dyDescent="0.3">
      <c r="A127" s="81" t="s">
        <v>55</v>
      </c>
      <c r="B127" s="39">
        <v>13.691056910569104</v>
      </c>
      <c r="C127" s="96">
        <v>124.76964769647697</v>
      </c>
      <c r="D127" s="96">
        <v>155.05116279069767</v>
      </c>
      <c r="E127" s="82">
        <v>48.250541007124276</v>
      </c>
      <c r="F127" s="71"/>
      <c r="G127" s="71"/>
      <c r="H127" s="81" t="s">
        <v>180</v>
      </c>
      <c r="I127" s="98">
        <v>3774</v>
      </c>
      <c r="J127" s="99">
        <v>3513</v>
      </c>
      <c r="K127" s="99">
        <v>700</v>
      </c>
      <c r="L127" s="99">
        <v>337</v>
      </c>
      <c r="M127" s="104">
        <v>8324</v>
      </c>
    </row>
    <row r="128" spans="1:232" s="30" customFormat="1" x14ac:dyDescent="0.3">
      <c r="A128" s="81" t="s">
        <v>57</v>
      </c>
      <c r="B128" s="39">
        <v>23.908437538947279</v>
      </c>
      <c r="C128" s="96">
        <v>138.30750695858086</v>
      </c>
      <c r="D128" s="96">
        <v>87.67795972516484</v>
      </c>
      <c r="E128" s="82">
        <v>57.856366648027603</v>
      </c>
      <c r="F128" s="71"/>
      <c r="G128" s="71"/>
      <c r="H128" s="81" t="s">
        <v>176</v>
      </c>
      <c r="I128" s="98">
        <v>4450</v>
      </c>
      <c r="J128" s="99">
        <v>2728</v>
      </c>
      <c r="K128" s="99">
        <v>511</v>
      </c>
      <c r="L128" s="99">
        <v>254</v>
      </c>
      <c r="M128" s="104">
        <v>7943</v>
      </c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</row>
    <row r="129" spans="1:13" x14ac:dyDescent="0.3">
      <c r="A129" s="81" t="s">
        <v>58</v>
      </c>
      <c r="B129" s="39">
        <v>17.973629424011104</v>
      </c>
      <c r="C129" s="96">
        <v>90.287994448299784</v>
      </c>
      <c r="D129" s="96">
        <v>110.89928603979948</v>
      </c>
      <c r="E129" s="82">
        <v>55.85527184547604</v>
      </c>
      <c r="F129" s="71"/>
      <c r="G129" s="71"/>
      <c r="H129" s="81" t="s">
        <v>177</v>
      </c>
      <c r="I129" s="98">
        <v>1543</v>
      </c>
      <c r="J129" s="99">
        <v>973</v>
      </c>
      <c r="K129" s="99">
        <v>190</v>
      </c>
      <c r="L129" s="99">
        <v>120</v>
      </c>
      <c r="M129" s="104">
        <v>2826</v>
      </c>
    </row>
    <row r="130" spans="1:13" x14ac:dyDescent="0.3">
      <c r="A130" s="81" t="s">
        <v>88</v>
      </c>
      <c r="B130" s="39">
        <v>1.7040745283957166</v>
      </c>
      <c r="C130" s="96">
        <v>0</v>
      </c>
      <c r="D130" s="96">
        <v>79.228007181328536</v>
      </c>
      <c r="E130" s="82">
        <v>65.586497044976454</v>
      </c>
      <c r="F130" s="71"/>
      <c r="G130" s="71"/>
      <c r="H130" s="81" t="s">
        <v>178</v>
      </c>
      <c r="I130" s="98">
        <v>691</v>
      </c>
      <c r="J130" s="99">
        <v>539</v>
      </c>
      <c r="K130" s="99">
        <v>127</v>
      </c>
      <c r="L130" s="99">
        <v>31</v>
      </c>
      <c r="M130" s="104">
        <v>1388</v>
      </c>
    </row>
    <row r="131" spans="1:13" x14ac:dyDescent="0.3">
      <c r="A131" s="81" t="s">
        <v>130</v>
      </c>
      <c r="B131" s="39">
        <v>17.38001658673782</v>
      </c>
      <c r="C131" s="96">
        <v>329.62175026142143</v>
      </c>
      <c r="D131" s="96">
        <v>168.03100925746099</v>
      </c>
      <c r="E131" s="82">
        <v>39.588553900405167</v>
      </c>
      <c r="F131" s="71"/>
      <c r="G131" s="71"/>
      <c r="H131" s="81" t="s">
        <v>179</v>
      </c>
      <c r="I131" s="98">
        <v>73</v>
      </c>
      <c r="J131" s="99">
        <v>72</v>
      </c>
      <c r="K131" s="99">
        <v>9</v>
      </c>
      <c r="L131" s="99">
        <v>6</v>
      </c>
      <c r="M131" s="104">
        <v>160</v>
      </c>
    </row>
    <row r="132" spans="1:13" x14ac:dyDescent="0.3">
      <c r="A132" s="81" t="s">
        <v>98</v>
      </c>
      <c r="B132" s="39" t="s">
        <v>68</v>
      </c>
      <c r="C132" s="96" t="s">
        <v>68</v>
      </c>
      <c r="D132" s="96">
        <v>141.23747084410263</v>
      </c>
      <c r="E132" s="82">
        <v>22.979029202325734</v>
      </c>
      <c r="F132" s="77"/>
      <c r="G132" s="77"/>
      <c r="H132" s="81"/>
      <c r="I132" s="98"/>
      <c r="J132" s="99"/>
      <c r="K132" s="99"/>
      <c r="L132" s="99"/>
      <c r="M132" s="104"/>
    </row>
    <row r="133" spans="1:13" ht="14.5" x14ac:dyDescent="0.3">
      <c r="A133" s="121" t="s">
        <v>193</v>
      </c>
      <c r="B133" s="40">
        <v>24.585981752929477</v>
      </c>
      <c r="C133" s="97">
        <v>141.59880466794462</v>
      </c>
      <c r="D133" s="97">
        <v>126.21666099339426</v>
      </c>
      <c r="E133" s="85">
        <v>48.208572243165335</v>
      </c>
      <c r="F133" s="83"/>
      <c r="G133" s="83"/>
      <c r="H133" s="84" t="s">
        <v>13</v>
      </c>
      <c r="I133" s="100">
        <v>10531</v>
      </c>
      <c r="J133" s="101">
        <v>7825</v>
      </c>
      <c r="K133" s="101">
        <v>1537</v>
      </c>
      <c r="L133" s="101">
        <v>748</v>
      </c>
      <c r="M133" s="105">
        <v>20641</v>
      </c>
    </row>
    <row r="134" spans="1:13" x14ac:dyDescent="0.3">
      <c r="A134" s="122"/>
      <c r="B134" s="86"/>
      <c r="D134" s="77"/>
      <c r="E134" s="88"/>
      <c r="H134" s="87"/>
      <c r="I134" s="86"/>
      <c r="J134" s="77"/>
      <c r="K134" s="77"/>
      <c r="L134" s="77"/>
      <c r="M134" s="106"/>
    </row>
    <row r="135" spans="1:13" x14ac:dyDescent="0.3">
      <c r="A135" s="80" t="str">
        <f>+D10</f>
        <v>gennaio - settembre 2022</v>
      </c>
      <c r="B135" s="39"/>
      <c r="C135" s="135"/>
      <c r="D135" s="111"/>
      <c r="E135" s="89"/>
      <c r="H135" s="80" t="str">
        <f>+D10</f>
        <v>gennaio - settembre 2022</v>
      </c>
      <c r="I135" s="39"/>
      <c r="J135" s="111"/>
      <c r="K135" s="111"/>
      <c r="L135" s="111"/>
      <c r="M135" s="104"/>
    </row>
    <row r="136" spans="1:13" x14ac:dyDescent="0.3">
      <c r="A136" s="81" t="s">
        <v>136</v>
      </c>
      <c r="B136" s="39">
        <v>31.64903407544935</v>
      </c>
      <c r="C136" s="96">
        <v>150.12884329134587</v>
      </c>
      <c r="D136" s="96">
        <v>130.26903849211254</v>
      </c>
      <c r="E136" s="82">
        <v>52.873351591447836</v>
      </c>
      <c r="H136" s="81"/>
      <c r="I136" s="98"/>
      <c r="J136" s="99"/>
      <c r="K136" s="99"/>
      <c r="L136" s="99"/>
      <c r="M136" s="104"/>
    </row>
    <row r="137" spans="1:13" x14ac:dyDescent="0.3">
      <c r="A137" s="81" t="s">
        <v>55</v>
      </c>
      <c r="B137" s="39">
        <v>11.796067977340886</v>
      </c>
      <c r="C137" s="96">
        <v>124.79173608797068</v>
      </c>
      <c r="D137" s="96">
        <v>156.11538096593605</v>
      </c>
      <c r="E137" s="82">
        <v>48.506965026674571</v>
      </c>
      <c r="H137" s="81" t="s">
        <v>180</v>
      </c>
      <c r="I137" s="98">
        <v>3084</v>
      </c>
      <c r="J137" s="99">
        <v>2672</v>
      </c>
      <c r="K137" s="99">
        <v>501</v>
      </c>
      <c r="L137" s="99">
        <v>236</v>
      </c>
      <c r="M137" s="104">
        <v>6493</v>
      </c>
    </row>
    <row r="138" spans="1:13" x14ac:dyDescent="0.3">
      <c r="A138" s="81" t="s">
        <v>57</v>
      </c>
      <c r="B138" s="39">
        <v>21.534623341852257</v>
      </c>
      <c r="C138" s="96">
        <v>135.95594499208957</v>
      </c>
      <c r="D138" s="96">
        <v>100</v>
      </c>
      <c r="E138" s="82">
        <v>58.309898762654669</v>
      </c>
      <c r="H138" s="81" t="s">
        <v>176</v>
      </c>
      <c r="I138" s="98">
        <v>4005</v>
      </c>
      <c r="J138" s="99">
        <v>2581</v>
      </c>
      <c r="K138" s="99">
        <v>496</v>
      </c>
      <c r="L138" s="99">
        <v>273</v>
      </c>
      <c r="M138" s="104">
        <v>7355</v>
      </c>
    </row>
    <row r="139" spans="1:13" x14ac:dyDescent="0.3">
      <c r="A139" s="81" t="s">
        <v>58</v>
      </c>
      <c r="B139" s="39">
        <v>15.728298185384993</v>
      </c>
      <c r="C139" s="96">
        <v>85.796959293771451</v>
      </c>
      <c r="D139" s="96">
        <v>115.11084071637706</v>
      </c>
      <c r="E139" s="82">
        <v>56.372410379693136</v>
      </c>
      <c r="H139" s="81" t="s">
        <v>177</v>
      </c>
      <c r="I139" s="98">
        <v>1451</v>
      </c>
      <c r="J139" s="99">
        <v>1159</v>
      </c>
      <c r="K139" s="99">
        <v>259</v>
      </c>
      <c r="L139" s="99">
        <v>127</v>
      </c>
      <c r="M139" s="104">
        <v>2996</v>
      </c>
    </row>
    <row r="140" spans="1:13" x14ac:dyDescent="0.3">
      <c r="A140" s="81" t="s">
        <v>88</v>
      </c>
      <c r="B140" s="39">
        <v>1.4796940448005829</v>
      </c>
      <c r="C140" s="96">
        <v>0</v>
      </c>
      <c r="D140" s="96">
        <v>79.896090730532848</v>
      </c>
      <c r="E140" s="82">
        <v>65.32596062409749</v>
      </c>
      <c r="H140" s="81" t="s">
        <v>178</v>
      </c>
      <c r="I140" s="98">
        <v>595</v>
      </c>
      <c r="J140" s="99">
        <v>477</v>
      </c>
      <c r="K140" s="99">
        <v>118</v>
      </c>
      <c r="L140" s="99">
        <v>42</v>
      </c>
      <c r="M140" s="104">
        <v>1232</v>
      </c>
    </row>
    <row r="141" spans="1:13" x14ac:dyDescent="0.3">
      <c r="A141" s="81" t="s">
        <v>130</v>
      </c>
      <c r="B141" s="39">
        <v>8.3080594640282399</v>
      </c>
      <c r="C141" s="96">
        <v>272.0926763784617</v>
      </c>
      <c r="D141" s="96">
        <v>168.07215939687669</v>
      </c>
      <c r="E141" s="82">
        <v>39.439746087864847</v>
      </c>
      <c r="H141" s="81" t="s">
        <v>179</v>
      </c>
      <c r="I141" s="98">
        <v>71</v>
      </c>
      <c r="J141" s="99">
        <v>106</v>
      </c>
      <c r="K141" s="99">
        <v>13</v>
      </c>
      <c r="L141" s="99">
        <v>7</v>
      </c>
      <c r="M141" s="104">
        <v>197</v>
      </c>
    </row>
    <row r="142" spans="1:13" x14ac:dyDescent="0.3">
      <c r="A142" s="81" t="s">
        <v>98</v>
      </c>
      <c r="B142" s="39" t="s">
        <v>68</v>
      </c>
      <c r="C142" s="96" t="s">
        <v>68</v>
      </c>
      <c r="D142" s="96">
        <v>138.36713755820378</v>
      </c>
      <c r="E142" s="82">
        <v>22.854967139569919</v>
      </c>
      <c r="H142" s="81"/>
      <c r="I142" s="98"/>
      <c r="J142" s="99"/>
      <c r="K142" s="99"/>
      <c r="L142" s="99"/>
      <c r="M142" s="104"/>
    </row>
    <row r="143" spans="1:13" ht="14.5" x14ac:dyDescent="0.3">
      <c r="A143" s="123" t="s">
        <v>193</v>
      </c>
      <c r="B143" s="91">
        <f>+$D$109/($D$107-$D$105)*100</f>
        <v>19.828744351413334</v>
      </c>
      <c r="C143" s="92">
        <f>+$D$108/($D$107-$D$105)*100</f>
        <v>132.88732681060102</v>
      </c>
      <c r="D143" s="92" t="e">
        <f>+(FPLD_tot!$F$27+CDCM!$F$27+ART!$F$27+COMM!$F$27+PARA!$F$27+GDP!$F$27+#REF!)/(FPLD_tot!$F$26+CDCM!$F$26+ART!$F$26+COMM!$F$26+PARA!$F$26+GDP!$F$26+#REF!)*100</f>
        <v>#REF!</v>
      </c>
      <c r="E143" s="133" t="e">
        <f>(+FPLD_tot!$F$103+FPLD_tot!$F$104+CDCM!$F$103+CDCM!$F$104+ART!$F$103+ART!$F$104+COMM!$F$103+COMM!$F$104+PARA!$F$103+PARA!$F$104+GDP!$F$103+GDP!$F$104+#REF!+#REF!)/(FPLD_tot!$F$108+CDCM!$F$108+ART!$F$108+COMM!$F$108+PARA!$F$108+GDP!$F$108+#REF!)*100</f>
        <v>#REF!</v>
      </c>
      <c r="H143" s="90" t="s">
        <v>13</v>
      </c>
      <c r="I143" s="102">
        <v>9206</v>
      </c>
      <c r="J143" s="103">
        <v>6995</v>
      </c>
      <c r="K143" s="103">
        <v>1387</v>
      </c>
      <c r="L143" s="103">
        <v>685</v>
      </c>
      <c r="M143" s="107">
        <v>18273</v>
      </c>
    </row>
    <row r="144" spans="1:13" x14ac:dyDescent="0.3">
      <c r="A144" s="286" t="s">
        <v>194</v>
      </c>
      <c r="B144" s="41"/>
      <c r="C144" s="77"/>
      <c r="D144" s="41"/>
      <c r="E144" s="41"/>
    </row>
    <row r="145" spans="9:13" x14ac:dyDescent="0.3">
      <c r="I145" s="57"/>
      <c r="J145" s="57"/>
      <c r="K145" s="124"/>
      <c r="M145" s="57"/>
    </row>
    <row r="146" spans="9:13" x14ac:dyDescent="0.3">
      <c r="I146" s="57"/>
      <c r="J146" s="57"/>
      <c r="K146" s="124"/>
      <c r="M146" s="124"/>
    </row>
  </sheetData>
  <mergeCells count="44">
    <mergeCell ref="A120:A123"/>
    <mergeCell ref="H120:H123"/>
    <mergeCell ref="I120:M121"/>
    <mergeCell ref="I122:I123"/>
    <mergeCell ref="J122:J123"/>
    <mergeCell ref="K122:K123"/>
    <mergeCell ref="L122:L123"/>
    <mergeCell ref="M122:M123"/>
    <mergeCell ref="H69:L69"/>
    <mergeCell ref="A113:C113"/>
    <mergeCell ref="A116:E116"/>
    <mergeCell ref="H116:M116"/>
    <mergeCell ref="A118:E118"/>
    <mergeCell ref="H118:M118"/>
    <mergeCell ref="A62:E62"/>
    <mergeCell ref="H62:L62"/>
    <mergeCell ref="A64:E64"/>
    <mergeCell ref="H64:L64"/>
    <mergeCell ref="A66:A68"/>
    <mergeCell ref="H66:H68"/>
    <mergeCell ref="B67:C67"/>
    <mergeCell ref="D67:E67"/>
    <mergeCell ref="I67:J67"/>
    <mergeCell ref="K67:L67"/>
    <mergeCell ref="A56:C56"/>
    <mergeCell ref="H56:J56"/>
    <mergeCell ref="B58:E58"/>
    <mergeCell ref="A60:E60"/>
    <mergeCell ref="H60:L60"/>
    <mergeCell ref="H58:L58"/>
    <mergeCell ref="A7:E7"/>
    <mergeCell ref="H7:L7"/>
    <mergeCell ref="A9:A11"/>
    <mergeCell ref="H9:H11"/>
    <mergeCell ref="B10:C10"/>
    <mergeCell ref="D10:E10"/>
    <mergeCell ref="I10:J10"/>
    <mergeCell ref="K10:L10"/>
    <mergeCell ref="B1:E1"/>
    <mergeCell ref="I1:L1"/>
    <mergeCell ref="A3:E3"/>
    <mergeCell ref="H3:L3"/>
    <mergeCell ref="A5:E5"/>
    <mergeCell ref="H5:L5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85" fitToHeight="0" pageOrder="overThenDown" orientation="portrait" r:id="rId1"/>
  <headerFooter alignWithMargins="0">
    <oddFooter>&amp;CCoordinamento Generale Statistico Attuariale&amp;R&amp;P</oddFooter>
  </headerFooter>
  <rowBreaks count="2" manualBreakCount="2">
    <brk id="57" max="12" man="1"/>
    <brk id="113" max="12" man="1"/>
  </rowBreaks>
  <colBreaks count="1" manualBreakCount="1">
    <brk id="6" max="14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HF60"/>
  <sheetViews>
    <sheetView showGridLines="0" view="pageBreakPreview" zoomScale="75" zoomScaleNormal="50" zoomScaleSheetLayoutView="75" workbookViewId="0"/>
  </sheetViews>
  <sheetFormatPr defaultColWidth="12.453125" defaultRowHeight="13.5" x14ac:dyDescent="0.3"/>
  <cols>
    <col min="1" max="1" width="16" style="2" customWidth="1"/>
    <col min="2" max="11" width="13.08984375" style="2" customWidth="1"/>
    <col min="12" max="16384" width="12.453125" style="2"/>
  </cols>
  <sheetData>
    <row r="1" spans="1:11" x14ac:dyDescent="0.3">
      <c r="A1" s="3" t="s">
        <v>139</v>
      </c>
      <c r="B1" s="366" t="s">
        <v>121</v>
      </c>
      <c r="C1" s="366"/>
      <c r="D1" s="366"/>
      <c r="E1" s="366"/>
      <c r="F1" s="366"/>
      <c r="G1" s="366"/>
      <c r="H1" s="366"/>
      <c r="I1" s="366"/>
      <c r="J1" s="366"/>
      <c r="K1" s="366"/>
    </row>
    <row r="2" spans="1:11" x14ac:dyDescent="0.3">
      <c r="A2" s="136"/>
      <c r="B2" s="388" t="s">
        <v>105</v>
      </c>
      <c r="C2" s="371"/>
      <c r="D2" s="371"/>
      <c r="E2" s="371"/>
      <c r="F2" s="371"/>
      <c r="G2" s="371"/>
      <c r="H2" s="371"/>
      <c r="I2" s="371"/>
      <c r="J2" s="371"/>
      <c r="K2" s="371"/>
    </row>
    <row r="3" spans="1:11" x14ac:dyDescent="0.3">
      <c r="A3" s="2" t="s">
        <v>106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</row>
    <row r="4" spans="1:11" ht="10.5" customHeight="1" x14ac:dyDescent="0.3">
      <c r="A4" s="136"/>
      <c r="B4" s="3"/>
      <c r="C4" s="4"/>
      <c r="D4" s="4"/>
      <c r="E4" s="4"/>
      <c r="F4" s="4"/>
      <c r="G4" s="4"/>
      <c r="H4" s="4"/>
      <c r="I4" s="4"/>
      <c r="J4" s="4"/>
      <c r="K4" s="4"/>
    </row>
    <row r="5" spans="1:11" x14ac:dyDescent="0.3">
      <c r="A5" s="375" t="str">
        <f>+GEST_tot!$A$5</f>
        <v>Rilevazione al 02/10/2022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6" spans="1:11" ht="8.25" customHeight="1" x14ac:dyDescent="0.3">
      <c r="A6" s="137"/>
      <c r="B6" s="4"/>
      <c r="C6" s="6"/>
      <c r="D6" s="6"/>
      <c r="E6" s="6"/>
      <c r="F6" s="4"/>
      <c r="G6" s="4"/>
      <c r="H6" s="4"/>
      <c r="I6" s="4"/>
      <c r="J6" s="4"/>
      <c r="K6" s="4"/>
    </row>
    <row r="7" spans="1:11" x14ac:dyDescent="0.3">
      <c r="A7" s="372" t="s">
        <v>107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</row>
    <row r="8" spans="1:11" ht="6" customHeight="1" x14ac:dyDescent="0.3">
      <c r="A8" s="138"/>
      <c r="B8" s="6"/>
      <c r="C8" s="4"/>
      <c r="D8" s="4"/>
      <c r="E8" s="4"/>
      <c r="F8" s="4"/>
      <c r="G8" s="4"/>
      <c r="H8" s="4"/>
      <c r="I8" s="4"/>
      <c r="J8" s="4"/>
      <c r="K8" s="4"/>
    </row>
    <row r="9" spans="1:11" ht="6" customHeight="1" x14ac:dyDescent="0.3">
      <c r="A9" s="367" t="s">
        <v>47</v>
      </c>
      <c r="B9" s="139"/>
      <c r="C9" s="139"/>
      <c r="D9" s="140"/>
      <c r="E9" s="139"/>
      <c r="F9" s="140"/>
      <c r="G9" s="139"/>
      <c r="H9" s="140"/>
      <c r="I9" s="139"/>
      <c r="J9" s="140"/>
      <c r="K9" s="141"/>
    </row>
    <row r="10" spans="1:11" x14ac:dyDescent="0.3">
      <c r="A10" s="368"/>
      <c r="B10" s="293" t="s">
        <v>54</v>
      </c>
      <c r="C10" s="294"/>
      <c r="D10" s="373" t="s">
        <v>131</v>
      </c>
      <c r="E10" s="374"/>
      <c r="F10" s="373" t="s">
        <v>11</v>
      </c>
      <c r="G10" s="374"/>
      <c r="H10" s="373" t="s">
        <v>12</v>
      </c>
      <c r="I10" s="374"/>
      <c r="J10" s="373" t="s">
        <v>13</v>
      </c>
      <c r="K10" s="374"/>
    </row>
    <row r="11" spans="1:11" x14ac:dyDescent="0.3">
      <c r="A11" s="368"/>
      <c r="B11" s="142"/>
      <c r="C11" s="143"/>
      <c r="D11" s="142" t="s">
        <v>38</v>
      </c>
      <c r="E11" s="143"/>
      <c r="F11" s="144"/>
      <c r="G11" s="143"/>
      <c r="H11" s="144"/>
      <c r="I11" s="144"/>
      <c r="J11" s="145"/>
      <c r="K11" s="143"/>
    </row>
    <row r="12" spans="1:11" x14ac:dyDescent="0.3">
      <c r="A12" s="368"/>
      <c r="B12" s="89" t="s">
        <v>9</v>
      </c>
      <c r="C12" s="146" t="s">
        <v>14</v>
      </c>
      <c r="D12" s="146" t="s">
        <v>9</v>
      </c>
      <c r="E12" s="146" t="s">
        <v>14</v>
      </c>
      <c r="F12" s="146" t="s">
        <v>9</v>
      </c>
      <c r="G12" s="146" t="s">
        <v>14</v>
      </c>
      <c r="H12" s="146" t="s">
        <v>9</v>
      </c>
      <c r="I12" s="146" t="s">
        <v>14</v>
      </c>
      <c r="J12" s="146" t="s">
        <v>9</v>
      </c>
      <c r="K12" s="146" t="s">
        <v>14</v>
      </c>
    </row>
    <row r="13" spans="1:11" x14ac:dyDescent="0.3">
      <c r="A13" s="369"/>
      <c r="B13" s="143"/>
      <c r="C13" s="147" t="s">
        <v>10</v>
      </c>
      <c r="D13" s="148"/>
      <c r="E13" s="147" t="s">
        <v>10</v>
      </c>
      <c r="F13" s="148"/>
      <c r="G13" s="147" t="s">
        <v>10</v>
      </c>
      <c r="H13" s="148"/>
      <c r="I13" s="147" t="s">
        <v>10</v>
      </c>
      <c r="J13" s="148"/>
      <c r="K13" s="147" t="s">
        <v>10</v>
      </c>
    </row>
    <row r="14" spans="1:11" x14ac:dyDescent="0.3">
      <c r="A14" s="149"/>
      <c r="B14" s="132"/>
      <c r="C14" s="150"/>
      <c r="D14" s="132"/>
      <c r="E14" s="150"/>
      <c r="F14" s="132"/>
      <c r="G14" s="150"/>
      <c r="H14" s="132"/>
      <c r="I14" s="150"/>
      <c r="J14" s="132"/>
      <c r="K14" s="150"/>
    </row>
    <row r="15" spans="1:11" x14ac:dyDescent="0.3">
      <c r="A15" s="151" t="s">
        <v>182</v>
      </c>
      <c r="B15" s="152"/>
      <c r="C15" s="14"/>
      <c r="D15" s="152"/>
      <c r="E15" s="14"/>
      <c r="F15" s="152"/>
      <c r="G15" s="14"/>
      <c r="H15" s="152"/>
      <c r="I15" s="14"/>
      <c r="J15" s="152"/>
      <c r="K15" s="14"/>
    </row>
    <row r="16" spans="1:11" x14ac:dyDescent="0.3">
      <c r="A16" s="153"/>
      <c r="B16" s="152"/>
      <c r="C16" s="14"/>
      <c r="D16" s="152"/>
      <c r="E16" s="14"/>
      <c r="F16" s="152"/>
      <c r="G16" s="14"/>
      <c r="H16" s="152"/>
      <c r="I16" s="14"/>
      <c r="J16" s="152"/>
      <c r="K16" s="14"/>
    </row>
    <row r="17" spans="1:214" x14ac:dyDescent="0.3">
      <c r="A17" s="153" t="s">
        <v>15</v>
      </c>
      <c r="B17" s="154">
        <v>23136</v>
      </c>
      <c r="C17" s="16">
        <v>999.0046909578142</v>
      </c>
      <c r="D17" s="154">
        <v>36042</v>
      </c>
      <c r="E17" s="16">
        <v>2071.5426938016772</v>
      </c>
      <c r="F17" s="154">
        <v>8182</v>
      </c>
      <c r="G17" s="16">
        <v>730.65301393302377</v>
      </c>
      <c r="H17" s="154">
        <v>37098</v>
      </c>
      <c r="I17" s="16">
        <v>808.57938945495903</v>
      </c>
      <c r="J17" s="154">
        <v>104458</v>
      </c>
      <c r="K17" s="16">
        <v>1280.4227100844359</v>
      </c>
    </row>
    <row r="18" spans="1:214" x14ac:dyDescent="0.3">
      <c r="A18" s="153" t="s">
        <v>16</v>
      </c>
      <c r="B18" s="154">
        <v>21732</v>
      </c>
      <c r="C18" s="16">
        <v>1017.3411430149096</v>
      </c>
      <c r="D18" s="154">
        <v>30303</v>
      </c>
      <c r="E18" s="16">
        <v>1993.0331082731068</v>
      </c>
      <c r="F18" s="154">
        <v>9157</v>
      </c>
      <c r="G18" s="16">
        <v>732.20214699137227</v>
      </c>
      <c r="H18" s="154">
        <v>34694</v>
      </c>
      <c r="I18" s="16">
        <v>809.02311091255081</v>
      </c>
      <c r="J18" s="154">
        <v>95886</v>
      </c>
      <c r="K18" s="16">
        <v>1223.0853604280105</v>
      </c>
    </row>
    <row r="19" spans="1:214" x14ac:dyDescent="0.3">
      <c r="A19" s="153" t="s">
        <v>17</v>
      </c>
      <c r="B19" s="154">
        <v>20991</v>
      </c>
      <c r="C19" s="16">
        <v>1036.035822971749</v>
      </c>
      <c r="D19" s="154">
        <v>32732</v>
      </c>
      <c r="E19" s="16">
        <v>2019.516521141391</v>
      </c>
      <c r="F19" s="154">
        <v>7358</v>
      </c>
      <c r="G19" s="16">
        <v>732.06107773851579</v>
      </c>
      <c r="H19" s="154">
        <v>28313</v>
      </c>
      <c r="I19" s="16">
        <v>810.10148094514943</v>
      </c>
      <c r="J19" s="154">
        <v>89394</v>
      </c>
      <c r="K19" s="16">
        <v>1299.5631851130934</v>
      </c>
    </row>
    <row r="20" spans="1:214" x14ac:dyDescent="0.3">
      <c r="A20" s="153" t="s">
        <v>18</v>
      </c>
      <c r="B20" s="154">
        <v>22272</v>
      </c>
      <c r="C20" s="16">
        <v>1002.8384590517238</v>
      </c>
      <c r="D20" s="154">
        <v>33414</v>
      </c>
      <c r="E20" s="16">
        <v>2010.1164628598799</v>
      </c>
      <c r="F20" s="154">
        <v>8945</v>
      </c>
      <c r="G20" s="16">
        <v>723.04120402459421</v>
      </c>
      <c r="H20" s="154">
        <v>28218</v>
      </c>
      <c r="I20" s="16">
        <v>814.50329080728807</v>
      </c>
      <c r="J20" s="154">
        <v>92849</v>
      </c>
      <c r="K20" s="16">
        <v>1281.1393453887488</v>
      </c>
    </row>
    <row r="21" spans="1:214" x14ac:dyDescent="0.3">
      <c r="A21" s="153"/>
      <c r="B21" s="154"/>
      <c r="C21" s="16"/>
      <c r="D21" s="154"/>
      <c r="E21" s="16"/>
      <c r="F21" s="154"/>
      <c r="G21" s="16"/>
      <c r="H21" s="154"/>
      <c r="I21" s="16"/>
      <c r="J21" s="154"/>
      <c r="K21" s="16"/>
    </row>
    <row r="22" spans="1:214" s="158" customFormat="1" x14ac:dyDescent="0.3">
      <c r="A22" s="155" t="s">
        <v>19</v>
      </c>
      <c r="B22" s="156">
        <v>88131</v>
      </c>
      <c r="C22" s="157">
        <v>1013.315137352348</v>
      </c>
      <c r="D22" s="156">
        <v>132491</v>
      </c>
      <c r="E22" s="157">
        <v>2025.2414904408658</v>
      </c>
      <c r="F22" s="156">
        <v>33642</v>
      </c>
      <c r="G22" s="157">
        <v>729.35874799357873</v>
      </c>
      <c r="H22" s="156">
        <v>128323</v>
      </c>
      <c r="I22" s="157">
        <v>810.33784348869847</v>
      </c>
      <c r="J22" s="156">
        <v>382587</v>
      </c>
      <c r="K22" s="157">
        <v>1270.6987345884727</v>
      </c>
    </row>
    <row r="23" spans="1:214" x14ac:dyDescent="0.3">
      <c r="A23" s="153"/>
      <c r="B23" s="154"/>
      <c r="C23" s="16"/>
      <c r="D23" s="154"/>
      <c r="E23" s="16"/>
      <c r="F23" s="154"/>
      <c r="G23" s="16"/>
      <c r="H23" s="154"/>
      <c r="I23" s="16"/>
      <c r="J23" s="154"/>
      <c r="K23" s="16"/>
    </row>
    <row r="24" spans="1:214" x14ac:dyDescent="0.3">
      <c r="A24" s="151" t="s">
        <v>237</v>
      </c>
      <c r="B24" s="154"/>
      <c r="C24" s="16"/>
      <c r="D24" s="154"/>
      <c r="E24" s="16"/>
      <c r="F24" s="154"/>
      <c r="G24" s="16"/>
      <c r="H24" s="154"/>
      <c r="I24" s="16"/>
      <c r="J24" s="154"/>
      <c r="K24" s="16"/>
    </row>
    <row r="25" spans="1:214" x14ac:dyDescent="0.3">
      <c r="A25" s="153"/>
      <c r="B25" s="154"/>
      <c r="C25" s="16"/>
      <c r="D25" s="154"/>
      <c r="E25" s="16"/>
      <c r="F25" s="154"/>
      <c r="G25" s="16"/>
      <c r="H25" s="154"/>
      <c r="I25" s="16"/>
      <c r="J25" s="154"/>
      <c r="K25" s="16"/>
    </row>
    <row r="26" spans="1:214" x14ac:dyDescent="0.3">
      <c r="A26" s="153" t="s">
        <v>15</v>
      </c>
      <c r="B26" s="154">
        <v>23377</v>
      </c>
      <c r="C26" s="16">
        <v>1079.3677366642426</v>
      </c>
      <c r="D26" s="154">
        <v>43874</v>
      </c>
      <c r="E26" s="16">
        <v>2066.6229967634617</v>
      </c>
      <c r="F26" s="154">
        <v>6962</v>
      </c>
      <c r="G26" s="16">
        <v>745.57811261131917</v>
      </c>
      <c r="H26" s="154">
        <v>33538</v>
      </c>
      <c r="I26" s="16">
        <v>837.48153288806975</v>
      </c>
      <c r="J26" s="154">
        <v>107751</v>
      </c>
      <c r="K26" s="16">
        <v>1384.5028576068885</v>
      </c>
    </row>
    <row r="27" spans="1:214" x14ac:dyDescent="0.3">
      <c r="A27" s="153" t="s">
        <v>16</v>
      </c>
      <c r="B27" s="154">
        <v>21200</v>
      </c>
      <c r="C27" s="16">
        <v>1060.1021400943398</v>
      </c>
      <c r="D27" s="154">
        <v>27104</v>
      </c>
      <c r="E27" s="16">
        <v>1986.1926402007086</v>
      </c>
      <c r="F27" s="154">
        <v>7975</v>
      </c>
      <c r="G27" s="16">
        <v>738.64320125391794</v>
      </c>
      <c r="H27" s="154">
        <v>28274</v>
      </c>
      <c r="I27" s="16">
        <v>849.06579330834143</v>
      </c>
      <c r="J27" s="154">
        <v>84553</v>
      </c>
      <c r="K27" s="16">
        <v>1256.0772114531699</v>
      </c>
    </row>
    <row r="28" spans="1:214" x14ac:dyDescent="0.3">
      <c r="A28" s="153" t="s">
        <v>17</v>
      </c>
      <c r="B28" s="154">
        <v>17902</v>
      </c>
      <c r="C28" s="16">
        <v>1083.7714490001108</v>
      </c>
      <c r="D28" s="154">
        <v>22821</v>
      </c>
      <c r="E28" s="16">
        <v>1999.8828920730898</v>
      </c>
      <c r="F28" s="154">
        <v>4837</v>
      </c>
      <c r="G28" s="16">
        <v>740.55640066156673</v>
      </c>
      <c r="H28" s="154">
        <v>22842</v>
      </c>
      <c r="I28" s="16">
        <v>865.74724411172622</v>
      </c>
      <c r="J28" s="154">
        <v>68402</v>
      </c>
      <c r="K28" s="16">
        <v>1292.3375605976423</v>
      </c>
    </row>
    <row r="29" spans="1:214" x14ac:dyDescent="0.3">
      <c r="A29" s="153" t="s">
        <v>18</v>
      </c>
      <c r="B29" s="154">
        <v>0</v>
      </c>
      <c r="C29" s="16">
        <v>0</v>
      </c>
      <c r="D29" s="154">
        <v>0</v>
      </c>
      <c r="E29" s="16">
        <v>0</v>
      </c>
      <c r="F29" s="154">
        <v>0</v>
      </c>
      <c r="G29" s="16">
        <v>0</v>
      </c>
      <c r="H29" s="154">
        <v>0</v>
      </c>
      <c r="I29" s="16">
        <v>0</v>
      </c>
      <c r="J29" s="154">
        <v>0</v>
      </c>
      <c r="K29" s="16">
        <v>0</v>
      </c>
    </row>
    <row r="30" spans="1:214" x14ac:dyDescent="0.3">
      <c r="A30" s="153"/>
      <c r="B30" s="154"/>
      <c r="C30" s="16"/>
      <c r="D30" s="154"/>
      <c r="E30" s="16"/>
      <c r="F30" s="154"/>
      <c r="G30" s="16"/>
      <c r="H30" s="154"/>
      <c r="I30" s="16"/>
      <c r="J30" s="154"/>
      <c r="K30" s="16"/>
    </row>
    <row r="31" spans="1:214" s="160" customFormat="1" x14ac:dyDescent="0.3">
      <c r="A31" s="159" t="s">
        <v>19</v>
      </c>
      <c r="B31" s="156">
        <v>62479</v>
      </c>
      <c r="C31" s="157">
        <v>1074.0924379391472</v>
      </c>
      <c r="D31" s="156">
        <v>93799</v>
      </c>
      <c r="E31" s="157">
        <v>2027.1443209415847</v>
      </c>
      <c r="F31" s="156">
        <v>19774</v>
      </c>
      <c r="G31" s="157">
        <v>741.55282997875952</v>
      </c>
      <c r="H31" s="156">
        <v>84654</v>
      </c>
      <c r="I31" s="157">
        <v>848.97749001819238</v>
      </c>
      <c r="J31" s="156">
        <v>260706</v>
      </c>
      <c r="K31" s="157">
        <v>1318.6698337974562</v>
      </c>
    </row>
    <row r="32" spans="1:214" s="30" customFormat="1" x14ac:dyDescent="0.3">
      <c r="A32" s="370" t="s">
        <v>96</v>
      </c>
      <c r="B32" s="370"/>
      <c r="C32" s="370"/>
      <c r="D32" s="370"/>
      <c r="E32" s="370"/>
      <c r="F32" s="370"/>
      <c r="G32" s="370"/>
      <c r="H32" s="370"/>
      <c r="I32" s="370"/>
      <c r="J32" s="370"/>
      <c r="K32" s="370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  <c r="HC32" s="138"/>
      <c r="HD32" s="138"/>
      <c r="HE32" s="138"/>
      <c r="HF32" s="138"/>
    </row>
    <row r="33" spans="1:11" x14ac:dyDescent="0.3">
      <c r="A33" s="161" t="s">
        <v>21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</row>
    <row r="35" spans="1:11" x14ac:dyDescent="0.3">
      <c r="J35" s="67"/>
    </row>
    <row r="36" spans="1:11" x14ac:dyDescent="0.3">
      <c r="H36" s="138"/>
      <c r="J36" s="292"/>
    </row>
    <row r="38" spans="1:11" x14ac:dyDescent="0.3">
      <c r="H38" s="138"/>
    </row>
    <row r="39" spans="1:11" x14ac:dyDescent="0.3">
      <c r="H39" s="138"/>
    </row>
    <row r="40" spans="1:11" x14ac:dyDescent="0.3">
      <c r="H40" s="138"/>
    </row>
    <row r="48" spans="1:11" x14ac:dyDescent="0.3">
      <c r="H48" s="138"/>
    </row>
    <row r="49" spans="8:8" x14ac:dyDescent="0.3">
      <c r="H49" s="138"/>
    </row>
    <row r="50" spans="8:8" x14ac:dyDescent="0.3">
      <c r="H50" s="138"/>
    </row>
    <row r="51" spans="8:8" x14ac:dyDescent="0.3">
      <c r="H51" s="138"/>
    </row>
    <row r="52" spans="8:8" x14ac:dyDescent="0.3">
      <c r="H52" s="138"/>
    </row>
    <row r="53" spans="8:8" x14ac:dyDescent="0.3">
      <c r="H53" s="138"/>
    </row>
    <row r="54" spans="8:8" x14ac:dyDescent="0.3">
      <c r="H54" s="138"/>
    </row>
    <row r="55" spans="8:8" x14ac:dyDescent="0.3">
      <c r="H55" s="138"/>
    </row>
    <row r="56" spans="8:8" x14ac:dyDescent="0.3">
      <c r="H56" s="138"/>
    </row>
    <row r="57" spans="8:8" x14ac:dyDescent="0.3">
      <c r="H57" s="138"/>
    </row>
    <row r="58" spans="8:8" x14ac:dyDescent="0.3">
      <c r="H58" s="138"/>
    </row>
    <row r="59" spans="8:8" x14ac:dyDescent="0.3">
      <c r="H59" s="138"/>
    </row>
    <row r="60" spans="8:8" x14ac:dyDescent="0.3">
      <c r="H60" s="138"/>
    </row>
  </sheetData>
  <mergeCells count="11">
    <mergeCell ref="B1:K1"/>
    <mergeCell ref="A9:A13"/>
    <mergeCell ref="A32:K32"/>
    <mergeCell ref="B2:K2"/>
    <mergeCell ref="A7:K7"/>
    <mergeCell ref="D10:E10"/>
    <mergeCell ref="F10:G10"/>
    <mergeCell ref="H10:I10"/>
    <mergeCell ref="J10:K10"/>
    <mergeCell ref="A5:K5"/>
    <mergeCell ref="B3:K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pageOrder="overThenDown" orientation="portrait" r:id="rId1"/>
  <headerFooter alignWithMargins="0">
    <oddFooter>&amp;CCoordinamento Generale Statistico Attuariale&amp;R&amp;P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3"/>
  <dimension ref="A1:N327"/>
  <sheetViews>
    <sheetView showGridLines="0" view="pageBreakPreview" zoomScale="75" zoomScaleNormal="50" zoomScaleSheetLayoutView="75" workbookViewId="0"/>
  </sheetViews>
  <sheetFormatPr defaultColWidth="20.453125" defaultRowHeight="13.5" x14ac:dyDescent="0.3"/>
  <cols>
    <col min="1" max="1" width="26.1796875" style="2" customWidth="1"/>
    <col min="2" max="6" width="21.54296875" style="2" customWidth="1"/>
    <col min="7" max="7" width="6.81640625" style="2" customWidth="1"/>
    <col min="8" max="8" width="26.26953125" style="2" customWidth="1"/>
    <col min="9" max="13" width="21.7265625" style="2" customWidth="1"/>
    <col min="14" max="16384" width="20.453125" style="2"/>
  </cols>
  <sheetData>
    <row r="1" spans="1:13" x14ac:dyDescent="0.3">
      <c r="A1" s="3" t="s">
        <v>92</v>
      </c>
      <c r="B1" s="366" t="s">
        <v>121</v>
      </c>
      <c r="C1" s="366"/>
      <c r="D1" s="366"/>
      <c r="E1" s="366"/>
      <c r="F1" s="366"/>
      <c r="H1" s="366" t="s">
        <v>121</v>
      </c>
      <c r="I1" s="366"/>
      <c r="J1" s="366"/>
      <c r="K1" s="366"/>
      <c r="L1" s="366"/>
      <c r="M1" s="366"/>
    </row>
    <row r="2" spans="1:13" ht="15.65" customHeight="1" x14ac:dyDescent="0.3">
      <c r="A2" s="3"/>
      <c r="B2" s="383" t="s">
        <v>105</v>
      </c>
      <c r="C2" s="383"/>
      <c r="D2" s="383"/>
      <c r="E2" s="383"/>
      <c r="F2" s="383"/>
      <c r="H2" s="383" t="s">
        <v>105</v>
      </c>
      <c r="I2" s="383"/>
      <c r="J2" s="383"/>
      <c r="K2" s="383"/>
      <c r="L2" s="383"/>
      <c r="M2" s="383"/>
    </row>
    <row r="4" spans="1:13" x14ac:dyDescent="0.3">
      <c r="A4" s="351" t="s">
        <v>4</v>
      </c>
      <c r="B4" s="351"/>
      <c r="C4" s="351"/>
      <c r="D4" s="351"/>
      <c r="E4" s="351"/>
      <c r="F4" s="351"/>
      <c r="H4" s="384" t="s">
        <v>112</v>
      </c>
      <c r="I4" s="384"/>
      <c r="J4" s="384"/>
      <c r="K4" s="384"/>
      <c r="L4" s="384"/>
      <c r="M4" s="384"/>
    </row>
    <row r="6" spans="1:13" ht="15.75" customHeight="1" x14ac:dyDescent="0.3">
      <c r="A6" s="339" t="str">
        <f>+GEST_tot!$A$5</f>
        <v>Rilevazione al 02/10/2022</v>
      </c>
      <c r="B6" s="339"/>
      <c r="C6" s="339"/>
      <c r="D6" s="339"/>
      <c r="E6" s="339"/>
      <c r="F6" s="339"/>
      <c r="H6" s="339" t="str">
        <f>+GEST_tot!$A$5</f>
        <v>Rilevazione al 02/10/2022</v>
      </c>
      <c r="I6" s="339"/>
      <c r="J6" s="339"/>
      <c r="K6" s="339"/>
      <c r="L6" s="339"/>
      <c r="M6" s="339"/>
    </row>
    <row r="8" spans="1:13" x14ac:dyDescent="0.3">
      <c r="H8" s="366" t="str">
        <f>+B25</f>
        <v>Decorrenti gennaio - settembre 2022</v>
      </c>
      <c r="I8" s="366"/>
      <c r="J8" s="366"/>
      <c r="K8" s="366"/>
      <c r="L8" s="366"/>
      <c r="M8" s="366"/>
    </row>
    <row r="9" spans="1:13" s="50" customFormat="1" ht="15" customHeight="1" x14ac:dyDescent="0.3">
      <c r="A9" s="169"/>
      <c r="B9" s="170"/>
      <c r="C9" s="171"/>
      <c r="D9" s="171"/>
      <c r="E9" s="171"/>
      <c r="F9" s="170"/>
    </row>
    <row r="10" spans="1:13" s="176" customFormat="1" x14ac:dyDescent="0.3">
      <c r="A10" s="172" t="s">
        <v>32</v>
      </c>
      <c r="B10" s="173" t="s">
        <v>30</v>
      </c>
      <c r="C10" s="174" t="s">
        <v>131</v>
      </c>
      <c r="D10" s="173" t="s">
        <v>11</v>
      </c>
      <c r="E10" s="173" t="s">
        <v>12</v>
      </c>
      <c r="F10" s="175" t="s">
        <v>13</v>
      </c>
    </row>
    <row r="11" spans="1:13" x14ac:dyDescent="0.3">
      <c r="A11" s="177"/>
      <c r="B11" s="178"/>
      <c r="C11" s="178" t="s">
        <v>31</v>
      </c>
      <c r="D11" s="179"/>
      <c r="E11" s="179"/>
      <c r="F11" s="180"/>
      <c r="I11" s="181"/>
      <c r="J11" s="181"/>
      <c r="K11" s="181"/>
      <c r="L11" s="181"/>
      <c r="M11" s="181"/>
    </row>
    <row r="12" spans="1:13" ht="15" customHeight="1" x14ac:dyDescent="0.3">
      <c r="A12" s="182"/>
      <c r="B12" s="132"/>
      <c r="C12" s="183"/>
      <c r="D12" s="132"/>
      <c r="E12" s="132"/>
      <c r="F12" s="184"/>
      <c r="J12" s="185"/>
      <c r="K12" s="185"/>
      <c r="L12" s="185"/>
    </row>
    <row r="13" spans="1:13" x14ac:dyDescent="0.3">
      <c r="A13" s="186"/>
      <c r="B13" s="377" t="s">
        <v>238</v>
      </c>
      <c r="C13" s="377"/>
      <c r="D13" s="377"/>
      <c r="E13" s="377"/>
      <c r="F13" s="378"/>
    </row>
    <row r="14" spans="1:13" ht="15.75" customHeight="1" x14ac:dyDescent="0.3">
      <c r="A14" s="187" t="s">
        <v>28</v>
      </c>
      <c r="B14" s="188">
        <v>38921</v>
      </c>
      <c r="C14" s="188">
        <v>85636</v>
      </c>
      <c r="D14" s="188">
        <v>20580</v>
      </c>
      <c r="E14" s="188">
        <v>23664</v>
      </c>
      <c r="F14" s="189">
        <v>168801</v>
      </c>
    </row>
    <row r="15" spans="1:13" ht="15" customHeight="1" x14ac:dyDescent="0.3">
      <c r="A15" s="187" t="s">
        <v>29</v>
      </c>
      <c r="B15" s="188">
        <v>49210</v>
      </c>
      <c r="C15" s="188">
        <v>46855</v>
      </c>
      <c r="D15" s="188">
        <v>13062</v>
      </c>
      <c r="E15" s="188">
        <v>104659</v>
      </c>
      <c r="F15" s="189">
        <v>213786</v>
      </c>
    </row>
    <row r="16" spans="1:13" s="50" customFormat="1" x14ac:dyDescent="0.3">
      <c r="A16" s="190"/>
      <c r="B16" s="191"/>
      <c r="C16" s="191"/>
      <c r="D16" s="191"/>
      <c r="E16" s="191"/>
      <c r="F16" s="192"/>
    </row>
    <row r="17" spans="1:13" x14ac:dyDescent="0.3">
      <c r="A17" s="193" t="s">
        <v>13</v>
      </c>
      <c r="B17" s="194">
        <v>88131</v>
      </c>
      <c r="C17" s="195">
        <v>132491</v>
      </c>
      <c r="D17" s="195">
        <v>33642</v>
      </c>
      <c r="E17" s="195">
        <v>128323</v>
      </c>
      <c r="F17" s="196">
        <v>382587</v>
      </c>
      <c r="H17" s="197"/>
    </row>
    <row r="18" spans="1:13" x14ac:dyDescent="0.3">
      <c r="A18" s="153"/>
      <c r="B18" s="138"/>
      <c r="C18" s="138"/>
      <c r="D18" s="198"/>
      <c r="E18" s="138"/>
      <c r="F18" s="199"/>
    </row>
    <row r="19" spans="1:13" x14ac:dyDescent="0.3">
      <c r="A19" s="186"/>
      <c r="B19" s="287"/>
      <c r="C19" s="288" t="s">
        <v>122</v>
      </c>
      <c r="D19" s="287" t="s">
        <v>241</v>
      </c>
      <c r="E19" s="287"/>
      <c r="F19" s="289"/>
      <c r="H19" s="168"/>
    </row>
    <row r="20" spans="1:13" x14ac:dyDescent="0.3">
      <c r="A20" s="187" t="s">
        <v>28</v>
      </c>
      <c r="B20" s="188">
        <v>29153</v>
      </c>
      <c r="C20" s="188">
        <v>64215</v>
      </c>
      <c r="D20" s="188">
        <v>15111</v>
      </c>
      <c r="E20" s="188">
        <v>18350</v>
      </c>
      <c r="F20" s="189">
        <v>126829</v>
      </c>
    </row>
    <row r="21" spans="1:13" x14ac:dyDescent="0.3">
      <c r="A21" s="187" t="s">
        <v>29</v>
      </c>
      <c r="B21" s="188">
        <v>36706</v>
      </c>
      <c r="C21" s="188">
        <v>34862</v>
      </c>
      <c r="D21" s="188">
        <v>9586</v>
      </c>
      <c r="E21" s="188">
        <v>81755</v>
      </c>
      <c r="F21" s="189">
        <v>162909</v>
      </c>
    </row>
    <row r="22" spans="1:13" ht="15" customHeight="1" x14ac:dyDescent="0.3">
      <c r="A22" s="190"/>
      <c r="B22" s="191"/>
      <c r="C22" s="191"/>
      <c r="D22" s="191"/>
      <c r="E22" s="191"/>
      <c r="F22" s="192"/>
      <c r="H22" s="366" t="str">
        <f>+D19</f>
        <v>Decorrenti gennaio - settembre 2021</v>
      </c>
      <c r="I22" s="366"/>
      <c r="J22" s="366"/>
      <c r="K22" s="366"/>
      <c r="L22" s="366"/>
      <c r="M22" s="366"/>
    </row>
    <row r="23" spans="1:13" x14ac:dyDescent="0.3">
      <c r="A23" s="193" t="s">
        <v>13</v>
      </c>
      <c r="B23" s="194">
        <v>65859</v>
      </c>
      <c r="C23" s="195">
        <v>99077</v>
      </c>
      <c r="D23" s="195">
        <v>24697</v>
      </c>
      <c r="E23" s="195">
        <v>100105</v>
      </c>
      <c r="F23" s="196">
        <v>289738</v>
      </c>
    </row>
    <row r="24" spans="1:13" x14ac:dyDescent="0.3">
      <c r="A24" s="203"/>
      <c r="B24" s="204"/>
      <c r="C24" s="204"/>
      <c r="D24" s="204"/>
      <c r="E24" s="204"/>
      <c r="F24" s="205"/>
      <c r="I24" s="197"/>
      <c r="J24" s="197"/>
      <c r="K24" s="197"/>
      <c r="L24" s="197"/>
      <c r="M24" s="197"/>
    </row>
    <row r="25" spans="1:13" x14ac:dyDescent="0.3">
      <c r="A25" s="186"/>
      <c r="B25" s="377" t="s">
        <v>242</v>
      </c>
      <c r="C25" s="377"/>
      <c r="D25" s="377"/>
      <c r="E25" s="377"/>
      <c r="F25" s="378"/>
      <c r="I25" s="206"/>
      <c r="J25" s="185"/>
      <c r="K25" s="185"/>
      <c r="L25" s="185"/>
    </row>
    <row r="26" spans="1:13" x14ac:dyDescent="0.3">
      <c r="A26" s="187" t="s">
        <v>28</v>
      </c>
      <c r="B26" s="188">
        <v>27677</v>
      </c>
      <c r="C26" s="188">
        <v>58223</v>
      </c>
      <c r="D26" s="188">
        <v>12229</v>
      </c>
      <c r="E26" s="188">
        <v>15089</v>
      </c>
      <c r="F26" s="189">
        <v>113218</v>
      </c>
      <c r="I26" s="206"/>
      <c r="J26" s="185"/>
      <c r="K26" s="185"/>
      <c r="L26" s="185"/>
    </row>
    <row r="27" spans="1:13" x14ac:dyDescent="0.3">
      <c r="A27" s="187" t="s">
        <v>29</v>
      </c>
      <c r="B27" s="188">
        <v>34802</v>
      </c>
      <c r="C27" s="188">
        <v>35576</v>
      </c>
      <c r="D27" s="188">
        <v>7545</v>
      </c>
      <c r="E27" s="188">
        <v>69565</v>
      </c>
      <c r="F27" s="189">
        <v>147488</v>
      </c>
      <c r="I27" s="206"/>
      <c r="J27" s="185"/>
      <c r="K27" s="185"/>
      <c r="L27" s="185"/>
    </row>
    <row r="28" spans="1:13" x14ac:dyDescent="0.3">
      <c r="A28" s="190"/>
      <c r="B28" s="191"/>
      <c r="C28" s="191"/>
      <c r="D28" s="191"/>
      <c r="E28" s="191"/>
      <c r="F28" s="192"/>
      <c r="I28" s="206"/>
      <c r="J28" s="185"/>
      <c r="K28" s="185"/>
      <c r="L28" s="185"/>
    </row>
    <row r="29" spans="1:13" x14ac:dyDescent="0.3">
      <c r="A29" s="207" t="s">
        <v>13</v>
      </c>
      <c r="B29" s="208">
        <v>62479</v>
      </c>
      <c r="C29" s="209">
        <v>93799</v>
      </c>
      <c r="D29" s="209">
        <v>19774</v>
      </c>
      <c r="E29" s="209">
        <v>84654</v>
      </c>
      <c r="F29" s="210">
        <v>260706</v>
      </c>
      <c r="I29" s="206"/>
      <c r="J29" s="185"/>
      <c r="K29" s="185"/>
      <c r="L29" s="185"/>
    </row>
    <row r="30" spans="1:13" ht="15" customHeight="1" x14ac:dyDescent="0.3">
      <c r="A30" s="2" t="s">
        <v>21</v>
      </c>
      <c r="I30" s="206"/>
      <c r="J30" s="185"/>
      <c r="K30" s="185"/>
      <c r="L30" s="185"/>
    </row>
    <row r="31" spans="1:13" x14ac:dyDescent="0.3">
      <c r="A31" s="3"/>
      <c r="B31" s="211"/>
      <c r="C31" s="211"/>
      <c r="D31" s="211"/>
      <c r="E31" s="211"/>
      <c r="F31" s="211"/>
      <c r="I31" s="206"/>
      <c r="J31" s="185"/>
      <c r="K31" s="185"/>
      <c r="L31" s="185"/>
    </row>
    <row r="32" spans="1:13" x14ac:dyDescent="0.3">
      <c r="J32" s="185"/>
      <c r="K32" s="185"/>
      <c r="L32" s="185"/>
      <c r="M32" s="168"/>
    </row>
    <row r="33" spans="1:13" x14ac:dyDescent="0.3">
      <c r="A33" s="212"/>
      <c r="B33" s="212"/>
      <c r="C33" s="212"/>
      <c r="D33" s="212"/>
      <c r="E33" s="212"/>
      <c r="F33" s="212"/>
      <c r="J33" s="185"/>
      <c r="K33" s="185"/>
      <c r="L33" s="185"/>
      <c r="M33" s="168"/>
    </row>
    <row r="35" spans="1:13" x14ac:dyDescent="0.3">
      <c r="A35" s="213"/>
      <c r="B35" s="213"/>
      <c r="C35" s="213"/>
      <c r="D35" s="213"/>
      <c r="E35" s="213"/>
      <c r="F35" s="213"/>
      <c r="H35" s="197"/>
    </row>
    <row r="36" spans="1:13" x14ac:dyDescent="0.3">
      <c r="H36" s="197"/>
    </row>
    <row r="37" spans="1:13" x14ac:dyDescent="0.3">
      <c r="A37" s="3"/>
      <c r="B37" s="214"/>
      <c r="C37" s="214"/>
      <c r="D37" s="214"/>
      <c r="E37" s="214"/>
      <c r="F37" s="4"/>
      <c r="H37" s="197"/>
      <c r="J37" s="197"/>
      <c r="K37" s="197"/>
      <c r="L37" s="197"/>
      <c r="M37" s="197"/>
    </row>
    <row r="38" spans="1:13" x14ac:dyDescent="0.3">
      <c r="A38" s="3" t="s">
        <v>27</v>
      </c>
      <c r="B38" s="366" t="s">
        <v>121</v>
      </c>
      <c r="C38" s="366"/>
      <c r="D38" s="366"/>
      <c r="E38" s="366"/>
      <c r="F38" s="366"/>
      <c r="H38" s="366" t="s">
        <v>121</v>
      </c>
      <c r="I38" s="366"/>
      <c r="J38" s="366"/>
      <c r="K38" s="366"/>
      <c r="L38" s="366"/>
      <c r="M38" s="366"/>
    </row>
    <row r="39" spans="1:13" ht="15.65" customHeight="1" x14ac:dyDescent="0.3">
      <c r="A39" s="3"/>
      <c r="B39" s="383" t="s">
        <v>105</v>
      </c>
      <c r="C39" s="383"/>
      <c r="D39" s="383"/>
      <c r="E39" s="383"/>
      <c r="F39" s="383"/>
      <c r="H39" s="383" t="s">
        <v>105</v>
      </c>
      <c r="I39" s="383"/>
      <c r="J39" s="383"/>
      <c r="K39" s="383"/>
      <c r="L39" s="383"/>
      <c r="M39" s="383"/>
    </row>
    <row r="40" spans="1:13" x14ac:dyDescent="0.3">
      <c r="A40" s="3"/>
      <c r="B40" s="383"/>
      <c r="C40" s="383"/>
      <c r="D40" s="383"/>
      <c r="E40" s="383"/>
      <c r="F40" s="383"/>
    </row>
    <row r="41" spans="1:13" ht="15" customHeight="1" x14ac:dyDescent="0.3">
      <c r="A41" s="351" t="s">
        <v>79</v>
      </c>
      <c r="B41" s="351"/>
      <c r="C41" s="351"/>
      <c r="D41" s="351"/>
      <c r="E41" s="351"/>
      <c r="F41" s="351"/>
      <c r="H41" s="382" t="s">
        <v>81</v>
      </c>
      <c r="I41" s="382"/>
      <c r="J41" s="382"/>
      <c r="K41" s="382"/>
      <c r="L41" s="382"/>
      <c r="M41" s="382"/>
    </row>
    <row r="43" spans="1:13" ht="15.75" customHeight="1" x14ac:dyDescent="0.3">
      <c r="A43" s="339" t="str">
        <f>+GEST_tot!$A$5</f>
        <v>Rilevazione al 02/10/2022</v>
      </c>
      <c r="B43" s="339"/>
      <c r="C43" s="339"/>
      <c r="D43" s="339"/>
      <c r="E43" s="339"/>
      <c r="F43" s="339"/>
      <c r="H43" s="339" t="str">
        <f>+GEST_tot!$A$5</f>
        <v>Rilevazione al 02/10/2022</v>
      </c>
      <c r="I43" s="339"/>
      <c r="J43" s="339"/>
      <c r="K43" s="339"/>
      <c r="L43" s="339"/>
      <c r="M43" s="339"/>
    </row>
    <row r="44" spans="1:13" x14ac:dyDescent="0.3">
      <c r="A44" s="381" t="s">
        <v>80</v>
      </c>
      <c r="B44" s="381"/>
      <c r="C44" s="381"/>
      <c r="D44" s="381"/>
      <c r="E44" s="381"/>
      <c r="F44" s="381"/>
    </row>
    <row r="45" spans="1:13" s="50" customFormat="1" x14ac:dyDescent="0.3">
      <c r="A45" s="381"/>
      <c r="B45" s="381"/>
      <c r="C45" s="381"/>
      <c r="D45" s="381"/>
      <c r="E45" s="381"/>
      <c r="F45" s="381"/>
    </row>
    <row r="46" spans="1:13" x14ac:dyDescent="0.3">
      <c r="A46" s="169"/>
      <c r="B46" s="170"/>
      <c r="C46" s="171"/>
      <c r="D46" s="171"/>
      <c r="E46" s="171"/>
      <c r="F46" s="170"/>
    </row>
    <row r="47" spans="1:13" x14ac:dyDescent="0.3">
      <c r="A47" s="172" t="s">
        <v>32</v>
      </c>
      <c r="B47" s="173" t="s">
        <v>30</v>
      </c>
      <c r="C47" s="174" t="s">
        <v>131</v>
      </c>
      <c r="D47" s="173" t="s">
        <v>11</v>
      </c>
      <c r="E47" s="173" t="s">
        <v>12</v>
      </c>
      <c r="F47" s="175" t="s">
        <v>13</v>
      </c>
    </row>
    <row r="48" spans="1:13" x14ac:dyDescent="0.3">
      <c r="A48" s="177"/>
      <c r="B48" s="178" t="s">
        <v>31</v>
      </c>
      <c r="C48" s="178" t="s">
        <v>31</v>
      </c>
      <c r="D48" s="179"/>
      <c r="E48" s="179"/>
      <c r="F48" s="180"/>
    </row>
    <row r="49" spans="1:6" x14ac:dyDescent="0.3">
      <c r="A49" s="182"/>
      <c r="B49" s="132"/>
      <c r="C49" s="183"/>
      <c r="D49" s="132"/>
      <c r="E49" s="132"/>
      <c r="F49" s="184"/>
    </row>
    <row r="50" spans="1:6" x14ac:dyDescent="0.3">
      <c r="A50" s="186"/>
      <c r="B50" s="377" t="str">
        <f>+B13</f>
        <v>Decorrenti ANNO 2021</v>
      </c>
      <c r="C50" s="377"/>
      <c r="D50" s="377"/>
      <c r="E50" s="377"/>
      <c r="F50" s="378"/>
    </row>
    <row r="51" spans="1:6" x14ac:dyDescent="0.3">
      <c r="A51" s="187" t="s">
        <v>28</v>
      </c>
      <c r="B51" s="215">
        <v>67.17</v>
      </c>
      <c r="C51" s="215">
        <v>61.56</v>
      </c>
      <c r="D51" s="215">
        <v>54.53</v>
      </c>
      <c r="E51" s="215">
        <v>76.72</v>
      </c>
      <c r="F51" s="216">
        <v>64.12</v>
      </c>
    </row>
    <row r="52" spans="1:6" s="50" customFormat="1" x14ac:dyDescent="0.3">
      <c r="A52" s="187" t="s">
        <v>29</v>
      </c>
      <c r="B52" s="215">
        <v>67.2</v>
      </c>
      <c r="C52" s="215">
        <v>60.93</v>
      </c>
      <c r="D52" s="215">
        <v>53.44</v>
      </c>
      <c r="E52" s="215">
        <v>74.599999999999994</v>
      </c>
      <c r="F52" s="216">
        <v>68.61</v>
      </c>
    </row>
    <row r="53" spans="1:6" x14ac:dyDescent="0.3">
      <c r="A53" s="190"/>
      <c r="B53" s="217"/>
      <c r="C53" s="217"/>
      <c r="D53" s="217"/>
      <c r="E53" s="217"/>
      <c r="F53" s="218"/>
    </row>
    <row r="54" spans="1:6" s="176" customFormat="1" x14ac:dyDescent="0.3">
      <c r="A54" s="193" t="s">
        <v>13</v>
      </c>
      <c r="B54" s="219">
        <v>67.180000000000007</v>
      </c>
      <c r="C54" s="220">
        <v>61.34</v>
      </c>
      <c r="D54" s="220">
        <v>54.1</v>
      </c>
      <c r="E54" s="220">
        <v>74.989999999999995</v>
      </c>
      <c r="F54" s="221">
        <v>66.63</v>
      </c>
    </row>
    <row r="55" spans="1:6" x14ac:dyDescent="0.3">
      <c r="A55" s="153"/>
      <c r="B55" s="222"/>
      <c r="C55" s="222"/>
      <c r="D55" s="222"/>
      <c r="E55" s="222"/>
      <c r="F55" s="223"/>
    </row>
    <row r="56" spans="1:6" ht="15.75" customHeight="1" x14ac:dyDescent="0.3">
      <c r="A56" s="186"/>
      <c r="B56" s="224"/>
      <c r="C56" s="201" t="s">
        <v>122</v>
      </c>
      <c r="D56" s="198" t="str">
        <f>+$D$19</f>
        <v>Decorrenti gennaio - settembre 2021</v>
      </c>
      <c r="E56" s="132"/>
      <c r="F56" s="95"/>
    </row>
    <row r="57" spans="1:6" ht="15" customHeight="1" x14ac:dyDescent="0.3">
      <c r="A57" s="187" t="s">
        <v>28</v>
      </c>
      <c r="B57" s="215">
        <v>67.180000000000007</v>
      </c>
      <c r="C57" s="215">
        <v>61.54</v>
      </c>
      <c r="D57" s="215">
        <v>54.49</v>
      </c>
      <c r="E57" s="215">
        <v>76.8</v>
      </c>
      <c r="F57" s="216">
        <v>64.209999999999994</v>
      </c>
    </row>
    <row r="58" spans="1:6" x14ac:dyDescent="0.3">
      <c r="A58" s="187" t="s">
        <v>29</v>
      </c>
      <c r="B58" s="215">
        <v>67.2</v>
      </c>
      <c r="C58" s="215">
        <v>60.9</v>
      </c>
      <c r="D58" s="215">
        <v>53.42</v>
      </c>
      <c r="E58" s="215">
        <v>74.540000000000006</v>
      </c>
      <c r="F58" s="216">
        <v>68.73</v>
      </c>
    </row>
    <row r="59" spans="1:6" x14ac:dyDescent="0.3">
      <c r="A59" s="190"/>
      <c r="B59" s="217"/>
      <c r="C59" s="217"/>
      <c r="D59" s="217"/>
      <c r="E59" s="217"/>
      <c r="F59" s="218"/>
    </row>
    <row r="60" spans="1:6" x14ac:dyDescent="0.3">
      <c r="A60" s="193" t="s">
        <v>13</v>
      </c>
      <c r="B60" s="219">
        <v>67.19</v>
      </c>
      <c r="C60" s="220">
        <v>61.32</v>
      </c>
      <c r="D60" s="220">
        <v>54.07</v>
      </c>
      <c r="E60" s="220">
        <v>74.959999999999994</v>
      </c>
      <c r="F60" s="221">
        <v>66.75</v>
      </c>
    </row>
    <row r="61" spans="1:6" x14ac:dyDescent="0.3">
      <c r="A61" s="203"/>
      <c r="B61" s="225"/>
      <c r="C61" s="225"/>
      <c r="D61" s="225"/>
      <c r="E61" s="225"/>
      <c r="F61" s="226"/>
    </row>
    <row r="62" spans="1:6" x14ac:dyDescent="0.3">
      <c r="A62" s="186"/>
      <c r="B62" s="379" t="str">
        <f>+$B$25</f>
        <v>Decorrenti gennaio - settembre 2022</v>
      </c>
      <c r="C62" s="379"/>
      <c r="D62" s="379"/>
      <c r="E62" s="379"/>
      <c r="F62" s="380"/>
    </row>
    <row r="63" spans="1:6" x14ac:dyDescent="0.3">
      <c r="A63" s="187" t="s">
        <v>28</v>
      </c>
      <c r="B63" s="215">
        <v>67.19</v>
      </c>
      <c r="C63" s="215">
        <v>61.37</v>
      </c>
      <c r="D63" s="215">
        <v>54.71</v>
      </c>
      <c r="E63" s="215">
        <v>77.94</v>
      </c>
      <c r="F63" s="216">
        <v>64.28</v>
      </c>
    </row>
    <row r="64" spans="1:6" x14ac:dyDescent="0.3">
      <c r="A64" s="187" t="s">
        <v>29</v>
      </c>
      <c r="B64" s="215">
        <v>67.23</v>
      </c>
      <c r="C64" s="215">
        <v>60.87</v>
      </c>
      <c r="D64" s="215">
        <v>53.66</v>
      </c>
      <c r="E64" s="215">
        <v>75.42</v>
      </c>
      <c r="F64" s="216">
        <v>68.86</v>
      </c>
    </row>
    <row r="65" spans="1:13" x14ac:dyDescent="0.3">
      <c r="A65" s="190"/>
      <c r="B65" s="217"/>
      <c r="C65" s="217"/>
      <c r="D65" s="217"/>
      <c r="E65" s="217"/>
      <c r="F65" s="218"/>
    </row>
    <row r="66" spans="1:13" x14ac:dyDescent="0.3">
      <c r="A66" s="207" t="s">
        <v>13</v>
      </c>
      <c r="B66" s="227">
        <v>67.209999999999994</v>
      </c>
      <c r="C66" s="228">
        <v>61.18</v>
      </c>
      <c r="D66" s="228">
        <v>54.31</v>
      </c>
      <c r="E66" s="228">
        <v>75.87</v>
      </c>
      <c r="F66" s="229">
        <v>66.87</v>
      </c>
    </row>
    <row r="67" spans="1:13" ht="15" customHeight="1" x14ac:dyDescent="0.3">
      <c r="A67" s="2" t="s">
        <v>21</v>
      </c>
    </row>
    <row r="74" spans="1:13" x14ac:dyDescent="0.3">
      <c r="A74" s="3" t="s">
        <v>140</v>
      </c>
      <c r="B74" s="366" t="s">
        <v>121</v>
      </c>
      <c r="C74" s="366"/>
      <c r="D74" s="366"/>
      <c r="E74" s="366"/>
      <c r="F74" s="366"/>
      <c r="H74" s="366" t="s">
        <v>121</v>
      </c>
      <c r="I74" s="366"/>
      <c r="J74" s="366"/>
      <c r="K74" s="366"/>
      <c r="L74" s="366"/>
      <c r="M74" s="366"/>
    </row>
    <row r="75" spans="1:13" ht="15.65" customHeight="1" x14ac:dyDescent="0.3">
      <c r="A75" s="3"/>
      <c r="B75" s="383" t="s">
        <v>105</v>
      </c>
      <c r="C75" s="383"/>
      <c r="D75" s="383"/>
      <c r="E75" s="383"/>
      <c r="F75" s="383"/>
      <c r="H75" s="383" t="s">
        <v>105</v>
      </c>
      <c r="I75" s="383"/>
      <c r="J75" s="383"/>
      <c r="K75" s="383"/>
      <c r="L75" s="383"/>
      <c r="M75" s="383"/>
    </row>
    <row r="77" spans="1:13" ht="15" customHeight="1" x14ac:dyDescent="0.3">
      <c r="A77" s="351" t="s">
        <v>5</v>
      </c>
      <c r="B77" s="351"/>
      <c r="C77" s="351"/>
      <c r="D77" s="351"/>
      <c r="E77" s="351"/>
      <c r="F77" s="351"/>
      <c r="H77" s="384" t="s">
        <v>83</v>
      </c>
      <c r="I77" s="384"/>
      <c r="J77" s="384"/>
      <c r="K77" s="384"/>
      <c r="L77" s="384"/>
      <c r="M77" s="384"/>
    </row>
    <row r="78" spans="1:13" x14ac:dyDescent="0.3">
      <c r="A78" s="3"/>
      <c r="B78" s="212"/>
      <c r="C78" s="212"/>
      <c r="D78" s="212"/>
      <c r="E78" s="212"/>
      <c r="F78" s="212"/>
    </row>
    <row r="79" spans="1:13" ht="15.75" customHeight="1" x14ac:dyDescent="0.3">
      <c r="A79" s="339" t="str">
        <f>+GEST_tot!$A$5</f>
        <v>Rilevazione al 02/10/2022</v>
      </c>
      <c r="B79" s="339"/>
      <c r="C79" s="339"/>
      <c r="D79" s="339"/>
      <c r="E79" s="339"/>
      <c r="F79" s="339"/>
      <c r="H79" s="339" t="str">
        <f>+GEST_tot!$A$5</f>
        <v>Rilevazione al 02/10/2022</v>
      </c>
      <c r="I79" s="339"/>
      <c r="J79" s="339"/>
      <c r="K79" s="339"/>
      <c r="L79" s="339"/>
      <c r="M79" s="339"/>
    </row>
    <row r="80" spans="1:13" s="197" customFormat="1" x14ac:dyDescent="0.3">
      <c r="A80" s="2"/>
      <c r="B80" s="2"/>
      <c r="C80" s="2"/>
      <c r="D80" s="2"/>
      <c r="E80" s="2"/>
      <c r="F80" s="2"/>
      <c r="I80" s="2"/>
    </row>
    <row r="81" spans="1:13" s="197" customFormat="1" x14ac:dyDescent="0.3">
      <c r="A81" s="2"/>
      <c r="B81" s="2"/>
      <c r="C81" s="2"/>
      <c r="D81" s="2"/>
      <c r="E81" s="2"/>
      <c r="F81" s="2"/>
      <c r="I81" s="2"/>
    </row>
    <row r="82" spans="1:13" x14ac:dyDescent="0.3">
      <c r="A82" s="169"/>
      <c r="B82" s="170"/>
      <c r="C82" s="171"/>
      <c r="D82" s="171"/>
      <c r="E82" s="171"/>
      <c r="F82" s="170"/>
    </row>
    <row r="83" spans="1:13" s="168" customFormat="1" x14ac:dyDescent="0.3">
      <c r="A83" s="172" t="s">
        <v>33</v>
      </c>
      <c r="B83" s="173" t="s">
        <v>30</v>
      </c>
      <c r="C83" s="174" t="s">
        <v>131</v>
      </c>
      <c r="D83" s="173" t="s">
        <v>11</v>
      </c>
      <c r="E83" s="173" t="s">
        <v>12</v>
      </c>
      <c r="F83" s="175" t="s">
        <v>13</v>
      </c>
      <c r="I83" s="2"/>
      <c r="J83" s="176"/>
      <c r="K83" s="176"/>
      <c r="L83" s="176"/>
      <c r="M83" s="176"/>
    </row>
    <row r="84" spans="1:13" x14ac:dyDescent="0.3">
      <c r="A84" s="230" t="s">
        <v>22</v>
      </c>
      <c r="B84" s="178"/>
      <c r="C84" s="178" t="s">
        <v>31</v>
      </c>
      <c r="D84" s="179"/>
      <c r="E84" s="179"/>
      <c r="F84" s="180"/>
      <c r="I84" s="197"/>
    </row>
    <row r="85" spans="1:13" x14ac:dyDescent="0.3">
      <c r="A85" s="182"/>
      <c r="B85" s="132"/>
      <c r="C85" s="183"/>
      <c r="D85" s="132"/>
      <c r="E85" s="132"/>
      <c r="F85" s="184"/>
    </row>
    <row r="86" spans="1:13" s="197" customFormat="1" x14ac:dyDescent="0.3">
      <c r="A86" s="186"/>
      <c r="B86" s="377" t="str">
        <f>+B13</f>
        <v>Decorrenti ANNO 2021</v>
      </c>
      <c r="C86" s="377"/>
      <c r="D86" s="377"/>
      <c r="E86" s="377"/>
      <c r="F86" s="378"/>
    </row>
    <row r="87" spans="1:13" s="197" customFormat="1" x14ac:dyDescent="0.3">
      <c r="A87" s="231" t="s">
        <v>34</v>
      </c>
      <c r="B87" s="188">
        <v>20821</v>
      </c>
      <c r="C87" s="188">
        <v>51757</v>
      </c>
      <c r="D87" s="188">
        <v>6553</v>
      </c>
      <c r="E87" s="188">
        <v>39634</v>
      </c>
      <c r="F87" s="232">
        <v>118765</v>
      </c>
    </row>
    <row r="88" spans="1:13" x14ac:dyDescent="0.3">
      <c r="A88" s="231" t="s">
        <v>35</v>
      </c>
      <c r="B88" s="188">
        <v>13616</v>
      </c>
      <c r="C88" s="188">
        <v>35095</v>
      </c>
      <c r="D88" s="188">
        <v>5339</v>
      </c>
      <c r="E88" s="188">
        <v>22739</v>
      </c>
      <c r="F88" s="189">
        <v>76789</v>
      </c>
    </row>
    <row r="89" spans="1:13" x14ac:dyDescent="0.3">
      <c r="A89" s="231" t="s">
        <v>36</v>
      </c>
      <c r="B89" s="188">
        <v>17834</v>
      </c>
      <c r="C89" s="188">
        <v>23701</v>
      </c>
      <c r="D89" s="188">
        <v>6188</v>
      </c>
      <c r="E89" s="188">
        <v>23705</v>
      </c>
      <c r="F89" s="189">
        <v>71428</v>
      </c>
    </row>
    <row r="90" spans="1:13" x14ac:dyDescent="0.3">
      <c r="A90" s="231" t="s">
        <v>37</v>
      </c>
      <c r="B90" s="188">
        <v>35860</v>
      </c>
      <c r="C90" s="188">
        <v>21938</v>
      </c>
      <c r="D90" s="188">
        <v>15562</v>
      </c>
      <c r="E90" s="188">
        <v>42245</v>
      </c>
      <c r="F90" s="189">
        <v>115605</v>
      </c>
    </row>
    <row r="91" spans="1:13" x14ac:dyDescent="0.3">
      <c r="A91" s="46"/>
      <c r="B91" s="188"/>
      <c r="C91" s="188"/>
      <c r="D91" s="188"/>
      <c r="E91" s="188"/>
      <c r="F91" s="233"/>
    </row>
    <row r="92" spans="1:13" s="197" customFormat="1" ht="15.75" customHeight="1" x14ac:dyDescent="0.3">
      <c r="A92" s="113" t="s">
        <v>13</v>
      </c>
      <c r="B92" s="234">
        <v>88131</v>
      </c>
      <c r="C92" s="234">
        <v>132491</v>
      </c>
      <c r="D92" s="234">
        <v>33642</v>
      </c>
      <c r="E92" s="234">
        <v>128323</v>
      </c>
      <c r="F92" s="235">
        <v>382587</v>
      </c>
    </row>
    <row r="93" spans="1:13" s="197" customFormat="1" ht="15.75" customHeight="1" x14ac:dyDescent="0.3">
      <c r="A93" s="236"/>
      <c r="B93" s="237"/>
      <c r="C93" s="237"/>
      <c r="D93" s="237"/>
      <c r="E93" s="237"/>
      <c r="F93" s="238"/>
    </row>
    <row r="94" spans="1:13" x14ac:dyDescent="0.3">
      <c r="A94" s="186"/>
      <c r="B94" s="224"/>
      <c r="C94" s="201" t="s">
        <v>122</v>
      </c>
      <c r="D94" s="198" t="str">
        <f>+$D$19</f>
        <v>Decorrenti gennaio - settembre 2021</v>
      </c>
      <c r="E94" s="132"/>
      <c r="F94" s="95"/>
    </row>
    <row r="95" spans="1:13" x14ac:dyDescent="0.3">
      <c r="A95" s="231" t="s">
        <v>34</v>
      </c>
      <c r="B95" s="188">
        <v>15635</v>
      </c>
      <c r="C95" s="188">
        <v>38682</v>
      </c>
      <c r="D95" s="188">
        <v>4731</v>
      </c>
      <c r="E95" s="188">
        <v>30971</v>
      </c>
      <c r="F95" s="232">
        <v>90019</v>
      </c>
    </row>
    <row r="96" spans="1:13" x14ac:dyDescent="0.3">
      <c r="A96" s="231" t="s">
        <v>35</v>
      </c>
      <c r="B96" s="188">
        <v>10200</v>
      </c>
      <c r="C96" s="188">
        <v>26067</v>
      </c>
      <c r="D96" s="188">
        <v>3907</v>
      </c>
      <c r="E96" s="188">
        <v>17571</v>
      </c>
      <c r="F96" s="189">
        <v>57745</v>
      </c>
    </row>
    <row r="97" spans="1:6" x14ac:dyDescent="0.3">
      <c r="A97" s="231" t="s">
        <v>36</v>
      </c>
      <c r="B97" s="188">
        <v>13410</v>
      </c>
      <c r="C97" s="188">
        <v>17800</v>
      </c>
      <c r="D97" s="188">
        <v>4495</v>
      </c>
      <c r="E97" s="188">
        <v>18445</v>
      </c>
      <c r="F97" s="189">
        <v>54150</v>
      </c>
    </row>
    <row r="98" spans="1:6" x14ac:dyDescent="0.3">
      <c r="A98" s="231" t="s">
        <v>37</v>
      </c>
      <c r="B98" s="188">
        <v>26614</v>
      </c>
      <c r="C98" s="188">
        <v>16528</v>
      </c>
      <c r="D98" s="188">
        <v>11564</v>
      </c>
      <c r="E98" s="188">
        <v>33118</v>
      </c>
      <c r="F98" s="189">
        <v>87824</v>
      </c>
    </row>
    <row r="99" spans="1:6" x14ac:dyDescent="0.3">
      <c r="A99" s="46"/>
      <c r="B99" s="188"/>
      <c r="C99" s="188"/>
      <c r="D99" s="188"/>
      <c r="E99" s="188"/>
      <c r="F99" s="233"/>
    </row>
    <row r="100" spans="1:6" x14ac:dyDescent="0.3">
      <c r="A100" s="113" t="s">
        <v>13</v>
      </c>
      <c r="B100" s="234">
        <v>65859</v>
      </c>
      <c r="C100" s="234">
        <v>99077</v>
      </c>
      <c r="D100" s="234">
        <v>24697</v>
      </c>
      <c r="E100" s="234">
        <v>100105</v>
      </c>
      <c r="F100" s="235">
        <v>289738</v>
      </c>
    </row>
    <row r="101" spans="1:6" x14ac:dyDescent="0.3">
      <c r="A101" s="236"/>
      <c r="B101" s="237"/>
      <c r="C101" s="237"/>
      <c r="D101" s="237"/>
      <c r="E101" s="237"/>
      <c r="F101" s="238"/>
    </row>
    <row r="102" spans="1:6" x14ac:dyDescent="0.3">
      <c r="A102" s="186"/>
      <c r="B102" s="379" t="str">
        <f>+B25</f>
        <v>Decorrenti gennaio - settembre 2022</v>
      </c>
      <c r="C102" s="379"/>
      <c r="D102" s="379"/>
      <c r="E102" s="379"/>
      <c r="F102" s="380"/>
    </row>
    <row r="103" spans="1:6" ht="15" customHeight="1" x14ac:dyDescent="0.3">
      <c r="A103" s="231" t="s">
        <v>34</v>
      </c>
      <c r="B103" s="188">
        <v>15257</v>
      </c>
      <c r="C103" s="188">
        <v>37783</v>
      </c>
      <c r="D103" s="188">
        <v>4126</v>
      </c>
      <c r="E103" s="188">
        <v>26907</v>
      </c>
      <c r="F103" s="232">
        <v>84073</v>
      </c>
    </row>
    <row r="104" spans="1:6" x14ac:dyDescent="0.3">
      <c r="A104" s="231" t="s">
        <v>35</v>
      </c>
      <c r="B104" s="188">
        <v>9951</v>
      </c>
      <c r="C104" s="188">
        <v>25968</v>
      </c>
      <c r="D104" s="188">
        <v>3339</v>
      </c>
      <c r="E104" s="188">
        <v>14513</v>
      </c>
      <c r="F104" s="189">
        <v>53771</v>
      </c>
    </row>
    <row r="105" spans="1:6" x14ac:dyDescent="0.3">
      <c r="A105" s="231" t="s">
        <v>36</v>
      </c>
      <c r="B105" s="188">
        <v>12147</v>
      </c>
      <c r="C105" s="188">
        <v>16638</v>
      </c>
      <c r="D105" s="188">
        <v>3581</v>
      </c>
      <c r="E105" s="188">
        <v>15455</v>
      </c>
      <c r="F105" s="189">
        <v>47821</v>
      </c>
    </row>
    <row r="106" spans="1:6" x14ac:dyDescent="0.3">
      <c r="A106" s="231" t="s">
        <v>37</v>
      </c>
      <c r="B106" s="188">
        <v>25124</v>
      </c>
      <c r="C106" s="188">
        <v>13410</v>
      </c>
      <c r="D106" s="188">
        <v>8728</v>
      </c>
      <c r="E106" s="188">
        <v>27779</v>
      </c>
      <c r="F106" s="189">
        <v>75041</v>
      </c>
    </row>
    <row r="107" spans="1:6" x14ac:dyDescent="0.3">
      <c r="A107" s="46"/>
      <c r="B107" s="188"/>
      <c r="C107" s="188"/>
      <c r="D107" s="188"/>
      <c r="E107" s="188"/>
      <c r="F107" s="233"/>
    </row>
    <row r="108" spans="1:6" x14ac:dyDescent="0.3">
      <c r="A108" s="239" t="s">
        <v>13</v>
      </c>
      <c r="B108" s="240">
        <v>62479</v>
      </c>
      <c r="C108" s="240">
        <v>93799</v>
      </c>
      <c r="D108" s="240">
        <v>19774</v>
      </c>
      <c r="E108" s="240">
        <v>84654</v>
      </c>
      <c r="F108" s="241">
        <v>260706</v>
      </c>
    </row>
    <row r="109" spans="1:6" x14ac:dyDescent="0.3">
      <c r="A109" s="2" t="s">
        <v>41</v>
      </c>
      <c r="B109" s="242"/>
      <c r="C109" s="242"/>
      <c r="D109" s="242"/>
      <c r="E109" s="242"/>
      <c r="F109" s="242"/>
    </row>
    <row r="110" spans="1:6" x14ac:dyDescent="0.3">
      <c r="A110" s="2" t="s">
        <v>44</v>
      </c>
    </row>
    <row r="111" spans="1:6" x14ac:dyDescent="0.3">
      <c r="A111" s="2" t="s">
        <v>43</v>
      </c>
    </row>
    <row r="112" spans="1:6" x14ac:dyDescent="0.3">
      <c r="A112" s="2" t="s">
        <v>42</v>
      </c>
    </row>
    <row r="113" spans="1:13" x14ac:dyDescent="0.3">
      <c r="A113" s="2" t="s">
        <v>21</v>
      </c>
    </row>
    <row r="114" spans="1:13" x14ac:dyDescent="0.3">
      <c r="A114" s="212"/>
      <c r="B114" s="212"/>
      <c r="C114" s="212"/>
      <c r="D114" s="212"/>
      <c r="E114" s="212"/>
      <c r="F114" s="212"/>
    </row>
    <row r="115" spans="1:13" s="50" customFormat="1" x14ac:dyDescent="0.3">
      <c r="A115" s="3"/>
      <c r="B115" s="212"/>
      <c r="C115" s="212"/>
      <c r="D115" s="212"/>
      <c r="E115" s="212"/>
      <c r="F115" s="212"/>
    </row>
    <row r="116" spans="1:13" x14ac:dyDescent="0.3">
      <c r="A116" s="3" t="s">
        <v>201</v>
      </c>
      <c r="B116" s="366" t="s">
        <v>121</v>
      </c>
      <c r="C116" s="366"/>
      <c r="D116" s="366"/>
      <c r="E116" s="366"/>
      <c r="F116" s="366"/>
      <c r="H116" s="366" t="s">
        <v>121</v>
      </c>
      <c r="I116" s="366"/>
      <c r="J116" s="366"/>
      <c r="K116" s="366"/>
      <c r="L116" s="366"/>
      <c r="M116" s="366"/>
    </row>
    <row r="117" spans="1:13" ht="15.65" customHeight="1" x14ac:dyDescent="0.3">
      <c r="A117" s="3"/>
      <c r="B117" s="383" t="s">
        <v>105</v>
      </c>
      <c r="C117" s="383"/>
      <c r="D117" s="383"/>
      <c r="E117" s="383"/>
      <c r="F117" s="383"/>
      <c r="H117" s="383" t="s">
        <v>105</v>
      </c>
      <c r="I117" s="383"/>
      <c r="J117" s="383"/>
      <c r="K117" s="383"/>
      <c r="L117" s="383"/>
      <c r="M117" s="383"/>
    </row>
    <row r="119" spans="1:13" ht="15" customHeight="1" x14ac:dyDescent="0.3">
      <c r="A119" s="351" t="s">
        <v>40</v>
      </c>
      <c r="B119" s="351"/>
      <c r="C119" s="351"/>
      <c r="D119" s="351"/>
      <c r="E119" s="351"/>
      <c r="F119" s="351"/>
      <c r="H119" s="387" t="s">
        <v>82</v>
      </c>
      <c r="I119" s="387"/>
      <c r="J119" s="387"/>
      <c r="K119" s="387"/>
      <c r="L119" s="387"/>
      <c r="M119" s="387"/>
    </row>
    <row r="120" spans="1:13" x14ac:dyDescent="0.3">
      <c r="A120" s="3"/>
      <c r="B120" s="212"/>
      <c r="C120" s="212"/>
      <c r="D120" s="212"/>
      <c r="E120" s="212"/>
      <c r="F120" s="212"/>
    </row>
    <row r="121" spans="1:13" x14ac:dyDescent="0.3">
      <c r="A121" s="339" t="str">
        <f>+GEST_tot!$A$5</f>
        <v>Rilevazione al 02/10/2022</v>
      </c>
      <c r="B121" s="339"/>
      <c r="C121" s="339"/>
      <c r="D121" s="339"/>
      <c r="E121" s="339"/>
      <c r="F121" s="339"/>
      <c r="H121" s="339" t="str">
        <f>+GEST_tot!$A$5</f>
        <v>Rilevazione al 02/10/2022</v>
      </c>
      <c r="I121" s="339"/>
      <c r="J121" s="339"/>
      <c r="K121" s="339"/>
      <c r="L121" s="339"/>
      <c r="M121" s="339"/>
    </row>
    <row r="122" spans="1:13" x14ac:dyDescent="0.3">
      <c r="A122" s="3"/>
      <c r="B122" s="214"/>
      <c r="C122" s="243"/>
      <c r="D122" s="244"/>
      <c r="E122" s="245"/>
      <c r="F122" s="4"/>
    </row>
    <row r="123" spans="1:13" x14ac:dyDescent="0.3">
      <c r="B123" s="4"/>
      <c r="C123" s="243"/>
      <c r="D123" s="4"/>
      <c r="E123" s="4"/>
      <c r="F123" s="4"/>
      <c r="H123" s="385" t="str">
        <f>+B25</f>
        <v>Decorrenti gennaio - settembre 2022</v>
      </c>
      <c r="I123" s="385"/>
      <c r="J123" s="385"/>
      <c r="K123" s="385"/>
      <c r="L123" s="385"/>
      <c r="M123" s="385"/>
    </row>
    <row r="124" spans="1:13" x14ac:dyDescent="0.3">
      <c r="A124" s="169"/>
      <c r="B124" s="170"/>
      <c r="C124" s="171"/>
      <c r="D124" s="171"/>
      <c r="E124" s="171"/>
      <c r="F124" s="170"/>
    </row>
    <row r="125" spans="1:13" x14ac:dyDescent="0.3">
      <c r="A125" s="172" t="s">
        <v>20</v>
      </c>
      <c r="B125" s="173" t="s">
        <v>30</v>
      </c>
      <c r="C125" s="174" t="s">
        <v>131</v>
      </c>
      <c r="D125" s="173" t="s">
        <v>11</v>
      </c>
      <c r="E125" s="173" t="s">
        <v>12</v>
      </c>
      <c r="F125" s="175" t="s">
        <v>13</v>
      </c>
    </row>
    <row r="126" spans="1:13" x14ac:dyDescent="0.3">
      <c r="A126" s="246" t="s">
        <v>22</v>
      </c>
      <c r="B126" s="178"/>
      <c r="C126" s="178" t="s">
        <v>31</v>
      </c>
      <c r="D126" s="179"/>
      <c r="E126" s="179"/>
      <c r="F126" s="180"/>
    </row>
    <row r="127" spans="1:13" x14ac:dyDescent="0.3">
      <c r="A127" s="182"/>
      <c r="B127" s="132"/>
      <c r="C127" s="138"/>
      <c r="D127" s="132"/>
      <c r="E127" s="132"/>
      <c r="F127" s="184"/>
    </row>
    <row r="128" spans="1:13" x14ac:dyDescent="0.3">
      <c r="A128" s="153"/>
      <c r="B128" s="377" t="str">
        <f>+B13</f>
        <v>Decorrenti ANNO 2021</v>
      </c>
      <c r="C128" s="377"/>
      <c r="D128" s="377"/>
      <c r="E128" s="377"/>
      <c r="F128" s="378"/>
    </row>
    <row r="129" spans="1:13" x14ac:dyDescent="0.3">
      <c r="A129" s="187" t="s">
        <v>39</v>
      </c>
      <c r="B129" s="247">
        <v>9</v>
      </c>
      <c r="C129" s="247">
        <v>359</v>
      </c>
      <c r="D129" s="247">
        <v>15916</v>
      </c>
      <c r="E129" s="247">
        <v>8687</v>
      </c>
      <c r="F129" s="232">
        <v>24971</v>
      </c>
    </row>
    <row r="130" spans="1:13" x14ac:dyDescent="0.3">
      <c r="A130" s="187" t="s">
        <v>25</v>
      </c>
      <c r="B130" s="247">
        <v>656</v>
      </c>
      <c r="C130" s="247">
        <v>41173</v>
      </c>
      <c r="D130" s="247">
        <v>9555</v>
      </c>
      <c r="E130" s="247">
        <v>5941</v>
      </c>
      <c r="F130" s="232">
        <v>57325</v>
      </c>
    </row>
    <row r="131" spans="1:13" x14ac:dyDescent="0.3">
      <c r="A131" s="187" t="s">
        <v>23</v>
      </c>
      <c r="B131" s="247">
        <v>3178</v>
      </c>
      <c r="C131" s="247">
        <v>82519</v>
      </c>
      <c r="D131" s="247">
        <v>7006</v>
      </c>
      <c r="E131" s="247">
        <v>8492</v>
      </c>
      <c r="F131" s="232">
        <v>101195</v>
      </c>
    </row>
    <row r="132" spans="1:13" x14ac:dyDescent="0.3">
      <c r="A132" s="187" t="s">
        <v>101</v>
      </c>
      <c r="B132" s="247">
        <v>76567</v>
      </c>
      <c r="C132" s="247">
        <v>8435</v>
      </c>
      <c r="D132" s="247">
        <v>1057</v>
      </c>
      <c r="E132" s="247">
        <v>6934</v>
      </c>
      <c r="F132" s="232">
        <v>92993</v>
      </c>
    </row>
    <row r="133" spans="1:13" x14ac:dyDescent="0.3">
      <c r="A133" s="187" t="s">
        <v>102</v>
      </c>
      <c r="B133" s="247">
        <v>7721</v>
      </c>
      <c r="C133" s="247">
        <v>5</v>
      </c>
      <c r="D133" s="247">
        <v>108</v>
      </c>
      <c r="E133" s="247">
        <v>98269</v>
      </c>
      <c r="F133" s="22">
        <v>106103</v>
      </c>
    </row>
    <row r="134" spans="1:13" s="50" customFormat="1" x14ac:dyDescent="0.3">
      <c r="A134" s="113" t="s">
        <v>13</v>
      </c>
      <c r="B134" s="234">
        <v>88131</v>
      </c>
      <c r="C134" s="234">
        <v>132491</v>
      </c>
      <c r="D134" s="234">
        <v>33642</v>
      </c>
      <c r="E134" s="234">
        <v>128323</v>
      </c>
      <c r="F134" s="235">
        <v>382587</v>
      </c>
    </row>
    <row r="135" spans="1:13" s="168" customFormat="1" x14ac:dyDescent="0.25">
      <c r="A135" s="248" t="s">
        <v>85</v>
      </c>
      <c r="B135" s="249">
        <v>67.180000000000007</v>
      </c>
      <c r="C135" s="250">
        <v>61.34</v>
      </c>
      <c r="D135" s="250">
        <v>54.1</v>
      </c>
      <c r="E135" s="250">
        <v>74.989999999999995</v>
      </c>
      <c r="F135" s="250">
        <v>66.63</v>
      </c>
      <c r="M135" s="251"/>
    </row>
    <row r="136" spans="1:13" s="255" customFormat="1" x14ac:dyDescent="0.3">
      <c r="A136" s="252"/>
      <c r="B136" s="253"/>
      <c r="C136" s="253"/>
      <c r="D136" s="253"/>
      <c r="E136" s="253"/>
      <c r="F136" s="254"/>
    </row>
    <row r="137" spans="1:13" s="256" customFormat="1" x14ac:dyDescent="0.3">
      <c r="A137" s="153"/>
      <c r="B137" s="200"/>
      <c r="C137" s="201" t="s">
        <v>122</v>
      </c>
      <c r="D137" s="198" t="str">
        <f>+$D$19</f>
        <v>Decorrenti gennaio - settembre 2021</v>
      </c>
      <c r="E137" s="200"/>
      <c r="F137" s="202"/>
    </row>
    <row r="138" spans="1:13" s="256" customFormat="1" x14ac:dyDescent="0.3">
      <c r="A138" s="187" t="s">
        <v>39</v>
      </c>
      <c r="B138" s="247">
        <v>6</v>
      </c>
      <c r="C138" s="247">
        <v>302</v>
      </c>
      <c r="D138" s="247">
        <v>11744</v>
      </c>
      <c r="E138" s="247">
        <v>6739</v>
      </c>
      <c r="F138" s="232">
        <v>18791</v>
      </c>
    </row>
    <row r="139" spans="1:13" s="256" customFormat="1" x14ac:dyDescent="0.3">
      <c r="A139" s="187" t="s">
        <v>25</v>
      </c>
      <c r="B139" s="247">
        <v>476</v>
      </c>
      <c r="C139" s="247">
        <v>31014</v>
      </c>
      <c r="D139" s="247">
        <v>7012</v>
      </c>
      <c r="E139" s="247">
        <v>4671</v>
      </c>
      <c r="F139" s="232">
        <v>43173</v>
      </c>
    </row>
    <row r="140" spans="1:13" s="256" customFormat="1" x14ac:dyDescent="0.3">
      <c r="A140" s="187" t="s">
        <v>23</v>
      </c>
      <c r="B140" s="247">
        <v>2404</v>
      </c>
      <c r="C140" s="247">
        <v>61502</v>
      </c>
      <c r="D140" s="247">
        <v>5127</v>
      </c>
      <c r="E140" s="247">
        <v>6653</v>
      </c>
      <c r="F140" s="232">
        <v>75686</v>
      </c>
      <c r="H140" s="385" t="str">
        <f>+D19</f>
        <v>Decorrenti gennaio - settembre 2021</v>
      </c>
      <c r="I140" s="385"/>
      <c r="J140" s="385"/>
      <c r="K140" s="385"/>
      <c r="L140" s="385"/>
      <c r="M140" s="385"/>
    </row>
    <row r="141" spans="1:13" s="256" customFormat="1" x14ac:dyDescent="0.3">
      <c r="A141" s="187" t="s">
        <v>101</v>
      </c>
      <c r="B141" s="247">
        <v>57113</v>
      </c>
      <c r="C141" s="247">
        <v>6254</v>
      </c>
      <c r="D141" s="247">
        <v>746</v>
      </c>
      <c r="E141" s="247">
        <v>5420</v>
      </c>
      <c r="F141" s="232">
        <v>69533</v>
      </c>
    </row>
    <row r="142" spans="1:13" s="158" customFormat="1" x14ac:dyDescent="0.3">
      <c r="A142" s="187" t="s">
        <v>102</v>
      </c>
      <c r="B142" s="247">
        <v>5860</v>
      </c>
      <c r="C142" s="247">
        <v>5</v>
      </c>
      <c r="D142" s="247">
        <v>68</v>
      </c>
      <c r="E142" s="247">
        <v>76622</v>
      </c>
      <c r="F142" s="22">
        <v>82555</v>
      </c>
    </row>
    <row r="143" spans="1:13" s="168" customFormat="1" x14ac:dyDescent="0.3">
      <c r="A143" s="113" t="s">
        <v>13</v>
      </c>
      <c r="B143" s="234">
        <v>65859</v>
      </c>
      <c r="C143" s="234">
        <v>99077</v>
      </c>
      <c r="D143" s="234">
        <v>24697</v>
      </c>
      <c r="E143" s="234">
        <v>100105</v>
      </c>
      <c r="F143" s="235">
        <v>289738</v>
      </c>
    </row>
    <row r="144" spans="1:13" x14ac:dyDescent="0.3">
      <c r="A144" s="248" t="s">
        <v>85</v>
      </c>
      <c r="B144" s="249">
        <v>67.19</v>
      </c>
      <c r="C144" s="250">
        <v>61.32</v>
      </c>
      <c r="D144" s="250">
        <v>54.07</v>
      </c>
      <c r="E144" s="250">
        <v>74.959999999999994</v>
      </c>
      <c r="F144" s="250">
        <v>66.75</v>
      </c>
      <c r="I144" s="257"/>
    </row>
    <row r="145" spans="1:14" x14ac:dyDescent="0.3">
      <c r="A145" s="153"/>
      <c r="B145" s="138"/>
      <c r="C145" s="138"/>
      <c r="D145" s="138"/>
      <c r="E145" s="138"/>
      <c r="F145" s="199"/>
      <c r="M145" s="63"/>
    </row>
    <row r="146" spans="1:14" x14ac:dyDescent="0.3">
      <c r="A146" s="153"/>
      <c r="B146" s="379" t="str">
        <f>+B25</f>
        <v>Decorrenti gennaio - settembre 2022</v>
      </c>
      <c r="C146" s="379"/>
      <c r="D146" s="379"/>
      <c r="E146" s="379"/>
      <c r="F146" s="380"/>
    </row>
    <row r="147" spans="1:14" x14ac:dyDescent="0.3">
      <c r="A147" s="187" t="s">
        <v>39</v>
      </c>
      <c r="B147" s="188">
        <v>6</v>
      </c>
      <c r="C147" s="188">
        <v>105</v>
      </c>
      <c r="D147" s="188">
        <v>9127</v>
      </c>
      <c r="E147" s="188">
        <v>4619</v>
      </c>
      <c r="F147" s="189">
        <v>13857</v>
      </c>
    </row>
    <row r="148" spans="1:14" x14ac:dyDescent="0.3">
      <c r="A148" s="187" t="s">
        <v>25</v>
      </c>
      <c r="B148" s="188">
        <v>445</v>
      </c>
      <c r="C148" s="188">
        <v>32608</v>
      </c>
      <c r="D148" s="188">
        <v>5615</v>
      </c>
      <c r="E148" s="188">
        <v>3512</v>
      </c>
      <c r="F148" s="189">
        <v>42180</v>
      </c>
    </row>
    <row r="149" spans="1:14" x14ac:dyDescent="0.3">
      <c r="A149" s="187" t="s">
        <v>23</v>
      </c>
      <c r="B149" s="188">
        <v>1720</v>
      </c>
      <c r="C149" s="188">
        <v>55133</v>
      </c>
      <c r="D149" s="188">
        <v>4210</v>
      </c>
      <c r="E149" s="188">
        <v>5284</v>
      </c>
      <c r="F149" s="189">
        <v>66347</v>
      </c>
    </row>
    <row r="150" spans="1:14" s="158" customFormat="1" x14ac:dyDescent="0.3">
      <c r="A150" s="187" t="s">
        <v>101</v>
      </c>
      <c r="B150" s="188">
        <v>55026</v>
      </c>
      <c r="C150" s="188">
        <v>5953</v>
      </c>
      <c r="D150" s="188">
        <v>751</v>
      </c>
      <c r="E150" s="188">
        <v>4361</v>
      </c>
      <c r="F150" s="189">
        <v>66091</v>
      </c>
    </row>
    <row r="151" spans="1:14" s="168" customFormat="1" x14ac:dyDescent="0.3">
      <c r="A151" s="187" t="s">
        <v>102</v>
      </c>
      <c r="B151" s="188">
        <v>5282</v>
      </c>
      <c r="C151" s="188">
        <v>0</v>
      </c>
      <c r="D151" s="188">
        <v>71</v>
      </c>
      <c r="E151" s="188">
        <v>66878</v>
      </c>
      <c r="F151" s="189">
        <v>72231</v>
      </c>
    </row>
    <row r="152" spans="1:14" s="50" customFormat="1" x14ac:dyDescent="0.3">
      <c r="A152" s="113" t="s">
        <v>13</v>
      </c>
      <c r="B152" s="258">
        <v>62479</v>
      </c>
      <c r="C152" s="258">
        <v>93799</v>
      </c>
      <c r="D152" s="258">
        <v>19774</v>
      </c>
      <c r="E152" s="258">
        <v>84654</v>
      </c>
      <c r="F152" s="167">
        <v>260706</v>
      </c>
    </row>
    <row r="153" spans="1:14" x14ac:dyDescent="0.3">
      <c r="A153" s="248" t="s">
        <v>85</v>
      </c>
      <c r="B153" s="249">
        <v>67.209999999999994</v>
      </c>
      <c r="C153" s="250">
        <v>61.18</v>
      </c>
      <c r="D153" s="250">
        <v>54.31</v>
      </c>
      <c r="E153" s="250">
        <v>75.87</v>
      </c>
      <c r="F153" s="250">
        <v>66.87</v>
      </c>
    </row>
    <row r="154" spans="1:14" x14ac:dyDescent="0.3">
      <c r="A154" s="259"/>
      <c r="B154" s="260"/>
      <c r="C154" s="260"/>
      <c r="D154" s="260"/>
      <c r="E154" s="260"/>
      <c r="F154" s="261"/>
    </row>
    <row r="155" spans="1:14" x14ac:dyDescent="0.3">
      <c r="A155" s="262" t="s">
        <v>46</v>
      </c>
      <c r="B155" s="263"/>
      <c r="C155" s="263"/>
      <c r="D155" s="263"/>
      <c r="E155" s="263"/>
      <c r="F155" s="263"/>
    </row>
    <row r="156" spans="1:14" x14ac:dyDescent="0.3">
      <c r="A156" s="2" t="s">
        <v>21</v>
      </c>
    </row>
    <row r="158" spans="1:14" x14ac:dyDescent="0.3">
      <c r="A158" s="158"/>
      <c r="B158" s="158"/>
      <c r="C158" s="158"/>
      <c r="D158" s="158"/>
      <c r="E158" s="158"/>
      <c r="F158" s="158"/>
    </row>
    <row r="159" spans="1:14" x14ac:dyDescent="0.3">
      <c r="A159" s="3" t="s">
        <v>202</v>
      </c>
      <c r="B159" s="366" t="s">
        <v>121</v>
      </c>
      <c r="C159" s="366"/>
      <c r="D159" s="366"/>
      <c r="E159" s="366"/>
      <c r="F159" s="366"/>
      <c r="H159" s="3" t="s">
        <v>203</v>
      </c>
      <c r="I159" s="366" t="s">
        <v>121</v>
      </c>
      <c r="J159" s="366"/>
      <c r="K159" s="366"/>
      <c r="L159" s="366"/>
      <c r="M159" s="366"/>
      <c r="N159" s="264"/>
    </row>
    <row r="160" spans="1:14" ht="15.65" customHeight="1" x14ac:dyDescent="0.3">
      <c r="A160" s="3"/>
      <c r="B160" s="383" t="s">
        <v>105</v>
      </c>
      <c r="C160" s="383"/>
      <c r="D160" s="383"/>
      <c r="E160" s="383"/>
      <c r="F160" s="383"/>
      <c r="H160" s="3"/>
      <c r="I160" s="383" t="s">
        <v>105</v>
      </c>
      <c r="J160" s="383"/>
      <c r="K160" s="383"/>
      <c r="L160" s="383"/>
      <c r="M160" s="383"/>
      <c r="N160" s="211"/>
    </row>
    <row r="162" spans="1:13" ht="15" customHeight="1" x14ac:dyDescent="0.3">
      <c r="A162" s="351" t="s">
        <v>232</v>
      </c>
      <c r="B162" s="351"/>
      <c r="C162" s="351"/>
      <c r="D162" s="351"/>
      <c r="E162" s="351"/>
      <c r="F162" s="351"/>
      <c r="H162" s="351" t="s">
        <v>233</v>
      </c>
      <c r="I162" s="351"/>
      <c r="J162" s="351"/>
      <c r="K162" s="351"/>
      <c r="L162" s="351"/>
      <c r="M162" s="351"/>
    </row>
    <row r="163" spans="1:13" x14ac:dyDescent="0.3">
      <c r="A163" s="212"/>
      <c r="B163" s="212"/>
      <c r="C163" s="212"/>
      <c r="D163" s="212"/>
      <c r="E163" s="212"/>
      <c r="F163" s="212"/>
      <c r="H163" s="134"/>
      <c r="I163" s="134"/>
      <c r="J163" s="134"/>
      <c r="K163" s="134"/>
      <c r="L163" s="134"/>
      <c r="M163" s="134"/>
    </row>
    <row r="164" spans="1:13" x14ac:dyDescent="0.3">
      <c r="A164" s="339" t="str">
        <f>+GEST_tot!$A$5</f>
        <v>Rilevazione al 02/10/2022</v>
      </c>
      <c r="B164" s="339"/>
      <c r="C164" s="339"/>
      <c r="D164" s="339"/>
      <c r="E164" s="339"/>
      <c r="F164" s="339"/>
      <c r="H164" s="339" t="str">
        <f>+GEST_tot!$A$5</f>
        <v>Rilevazione al 02/10/2022</v>
      </c>
      <c r="I164" s="339"/>
      <c r="J164" s="339"/>
      <c r="K164" s="339"/>
      <c r="L164" s="339"/>
      <c r="M164" s="339"/>
    </row>
    <row r="165" spans="1:13" x14ac:dyDescent="0.3">
      <c r="A165" s="3"/>
      <c r="B165" s="214"/>
      <c r="C165" s="214"/>
      <c r="D165" s="214"/>
      <c r="E165" s="245"/>
      <c r="F165" s="4"/>
    </row>
    <row r="166" spans="1:13" x14ac:dyDescent="0.3">
      <c r="A166" s="265"/>
      <c r="B166" s="4"/>
      <c r="C166" s="266"/>
      <c r="D166" s="4"/>
      <c r="E166" s="4"/>
      <c r="F166" s="4"/>
    </row>
    <row r="167" spans="1:13" ht="15" customHeight="1" x14ac:dyDescent="0.3">
      <c r="A167" s="267" t="s">
        <v>24</v>
      </c>
      <c r="B167" s="170"/>
      <c r="C167" s="171"/>
      <c r="D167" s="171"/>
      <c r="E167" s="171"/>
      <c r="F167" s="170"/>
      <c r="H167" s="267" t="s">
        <v>24</v>
      </c>
      <c r="I167" s="170"/>
      <c r="J167" s="171"/>
      <c r="K167" s="171"/>
      <c r="L167" s="171"/>
      <c r="M167" s="170"/>
    </row>
    <row r="168" spans="1:13" x14ac:dyDescent="0.3">
      <c r="A168" s="268" t="s">
        <v>86</v>
      </c>
      <c r="B168" s="173" t="s">
        <v>30</v>
      </c>
      <c r="C168" s="174" t="s">
        <v>131</v>
      </c>
      <c r="D168" s="173" t="s">
        <v>11</v>
      </c>
      <c r="E168" s="173" t="s">
        <v>12</v>
      </c>
      <c r="F168" s="175" t="s">
        <v>13</v>
      </c>
      <c r="H168" s="268" t="s">
        <v>86</v>
      </c>
      <c r="I168" s="173" t="s">
        <v>30</v>
      </c>
      <c r="J168" s="174" t="s">
        <v>131</v>
      </c>
      <c r="K168" s="173" t="s">
        <v>11</v>
      </c>
      <c r="L168" s="173" t="s">
        <v>12</v>
      </c>
      <c r="M168" s="175" t="s">
        <v>13</v>
      </c>
    </row>
    <row r="169" spans="1:13" x14ac:dyDescent="0.3">
      <c r="A169" s="269" t="s">
        <v>87</v>
      </c>
      <c r="B169" s="178"/>
      <c r="C169" s="178" t="s">
        <v>31</v>
      </c>
      <c r="D169" s="179"/>
      <c r="E169" s="179"/>
      <c r="F169" s="180"/>
      <c r="H169" s="269" t="s">
        <v>87</v>
      </c>
      <c r="I169" s="178"/>
      <c r="J169" s="178" t="s">
        <v>31</v>
      </c>
      <c r="K169" s="179"/>
      <c r="L169" s="179"/>
      <c r="M169" s="180"/>
    </row>
    <row r="170" spans="1:13" x14ac:dyDescent="0.3">
      <c r="A170" s="182"/>
      <c r="B170" s="132"/>
      <c r="C170" s="138"/>
      <c r="D170" s="132"/>
      <c r="E170" s="132"/>
      <c r="F170" s="184"/>
      <c r="H170" s="182"/>
      <c r="I170" s="132"/>
      <c r="J170" s="138"/>
      <c r="K170" s="132"/>
      <c r="L170" s="132"/>
      <c r="M170" s="184"/>
    </row>
    <row r="171" spans="1:13" x14ac:dyDescent="0.3">
      <c r="A171" s="186"/>
      <c r="B171" s="377" t="str">
        <f>+B13</f>
        <v>Decorrenti ANNO 2021</v>
      </c>
      <c r="C171" s="377"/>
      <c r="D171" s="377"/>
      <c r="E171" s="377"/>
      <c r="F171" s="378"/>
      <c r="H171" s="186"/>
      <c r="I171" s="377" t="str">
        <f>+B13</f>
        <v>Decorrenti ANNO 2021</v>
      </c>
      <c r="J171" s="377"/>
      <c r="K171" s="377"/>
      <c r="L171" s="377"/>
      <c r="M171" s="378"/>
    </row>
    <row r="172" spans="1:13" x14ac:dyDescent="0.3">
      <c r="A172" s="270" t="s">
        <v>48</v>
      </c>
      <c r="B172" s="188">
        <v>4491</v>
      </c>
      <c r="C172" s="188">
        <v>1208</v>
      </c>
      <c r="D172" s="188">
        <v>4396</v>
      </c>
      <c r="E172" s="188">
        <v>13402</v>
      </c>
      <c r="F172" s="189">
        <v>23497</v>
      </c>
      <c r="H172" s="270" t="s">
        <v>48</v>
      </c>
      <c r="I172" s="188">
        <v>11364</v>
      </c>
      <c r="J172" s="188">
        <v>896</v>
      </c>
      <c r="K172" s="188">
        <v>5218</v>
      </c>
      <c r="L172" s="188">
        <v>13407</v>
      </c>
      <c r="M172" s="189">
        <v>30885</v>
      </c>
    </row>
    <row r="173" spans="1:13" x14ac:dyDescent="0.3">
      <c r="A173" s="270" t="s">
        <v>49</v>
      </c>
      <c r="B173" s="188">
        <v>13479</v>
      </c>
      <c r="C173" s="188">
        <v>2146</v>
      </c>
      <c r="D173" s="188">
        <v>9844</v>
      </c>
      <c r="E173" s="188">
        <v>9251</v>
      </c>
      <c r="F173" s="189">
        <v>34720</v>
      </c>
      <c r="H173" s="270" t="s">
        <v>49</v>
      </c>
      <c r="I173" s="188">
        <v>29432</v>
      </c>
      <c r="J173" s="188">
        <v>8498</v>
      </c>
      <c r="K173" s="188">
        <v>6406</v>
      </c>
      <c r="L173" s="188">
        <v>59694</v>
      </c>
      <c r="M173" s="189">
        <v>104030</v>
      </c>
    </row>
    <row r="174" spans="1:13" x14ac:dyDescent="0.3">
      <c r="A174" s="270" t="s">
        <v>50</v>
      </c>
      <c r="B174" s="188">
        <v>10162</v>
      </c>
      <c r="C174" s="188">
        <v>15837</v>
      </c>
      <c r="D174" s="188">
        <v>5049</v>
      </c>
      <c r="E174" s="188">
        <v>777</v>
      </c>
      <c r="F174" s="189">
        <v>31825</v>
      </c>
      <c r="H174" s="270" t="s">
        <v>50</v>
      </c>
      <c r="I174" s="188">
        <v>5574</v>
      </c>
      <c r="J174" s="188">
        <v>17535</v>
      </c>
      <c r="K174" s="188">
        <v>1254</v>
      </c>
      <c r="L174" s="188">
        <v>21487</v>
      </c>
      <c r="M174" s="189">
        <v>45850</v>
      </c>
    </row>
    <row r="175" spans="1:13" x14ac:dyDescent="0.3">
      <c r="A175" s="270" t="s">
        <v>51</v>
      </c>
      <c r="B175" s="188">
        <v>4230</v>
      </c>
      <c r="C175" s="188">
        <v>26734</v>
      </c>
      <c r="D175" s="188">
        <v>937</v>
      </c>
      <c r="E175" s="188">
        <v>159</v>
      </c>
      <c r="F175" s="189">
        <v>32060</v>
      </c>
      <c r="H175" s="270" t="s">
        <v>51</v>
      </c>
      <c r="I175" s="188">
        <v>1498</v>
      </c>
      <c r="J175" s="188">
        <v>8830</v>
      </c>
      <c r="K175" s="188">
        <v>135</v>
      </c>
      <c r="L175" s="188">
        <v>5805</v>
      </c>
      <c r="M175" s="189">
        <v>16268</v>
      </c>
    </row>
    <row r="176" spans="1:13" x14ac:dyDescent="0.3">
      <c r="A176" s="270" t="s">
        <v>52</v>
      </c>
      <c r="B176" s="188">
        <v>3184</v>
      </c>
      <c r="C176" s="188">
        <v>24227</v>
      </c>
      <c r="D176" s="188">
        <v>250</v>
      </c>
      <c r="E176" s="188">
        <v>58</v>
      </c>
      <c r="F176" s="189">
        <v>27719</v>
      </c>
      <c r="H176" s="270" t="s">
        <v>52</v>
      </c>
      <c r="I176" s="188">
        <v>923</v>
      </c>
      <c r="J176" s="188">
        <v>8097</v>
      </c>
      <c r="K176" s="188">
        <v>44</v>
      </c>
      <c r="L176" s="188">
        <v>3247</v>
      </c>
      <c r="M176" s="189">
        <v>12311</v>
      </c>
    </row>
    <row r="177" spans="1:13" x14ac:dyDescent="0.3">
      <c r="A177" s="270" t="s">
        <v>53</v>
      </c>
      <c r="B177" s="188">
        <v>3375</v>
      </c>
      <c r="C177" s="188">
        <v>15484</v>
      </c>
      <c r="D177" s="188">
        <v>104</v>
      </c>
      <c r="E177" s="188">
        <v>17</v>
      </c>
      <c r="F177" s="189">
        <v>18980</v>
      </c>
      <c r="H177" s="270" t="s">
        <v>53</v>
      </c>
      <c r="I177" s="188">
        <v>419</v>
      </c>
      <c r="J177" s="188">
        <v>2999</v>
      </c>
      <c r="K177" s="188">
        <v>5</v>
      </c>
      <c r="L177" s="188">
        <v>1019</v>
      </c>
      <c r="M177" s="189">
        <v>4442</v>
      </c>
    </row>
    <row r="178" spans="1:13" x14ac:dyDescent="0.3">
      <c r="A178" s="46"/>
      <c r="B178" s="188"/>
      <c r="C178" s="188"/>
      <c r="D178" s="188"/>
      <c r="E178" s="188"/>
      <c r="F178" s="233"/>
      <c r="H178" s="46"/>
      <c r="I178" s="188"/>
      <c r="J178" s="188"/>
      <c r="K178" s="188"/>
      <c r="L178" s="188"/>
      <c r="M178" s="233"/>
    </row>
    <row r="179" spans="1:13" x14ac:dyDescent="0.3">
      <c r="A179" s="113" t="s">
        <v>13</v>
      </c>
      <c r="B179" s="234">
        <v>38921</v>
      </c>
      <c r="C179" s="234">
        <v>85636</v>
      </c>
      <c r="D179" s="234">
        <v>20580</v>
      </c>
      <c r="E179" s="234">
        <v>23664</v>
      </c>
      <c r="F179" s="235">
        <v>168801</v>
      </c>
      <c r="H179" s="113" t="s">
        <v>13</v>
      </c>
      <c r="I179" s="234">
        <v>49210</v>
      </c>
      <c r="J179" s="234">
        <v>46855</v>
      </c>
      <c r="K179" s="234">
        <v>13062</v>
      </c>
      <c r="L179" s="234">
        <v>104659</v>
      </c>
      <c r="M179" s="235">
        <v>213786</v>
      </c>
    </row>
    <row r="180" spans="1:13" s="50" customFormat="1" x14ac:dyDescent="0.3">
      <c r="A180" s="271"/>
      <c r="B180" s="272"/>
      <c r="C180" s="272"/>
      <c r="D180" s="272"/>
      <c r="E180" s="272"/>
      <c r="F180" s="273"/>
      <c r="H180" s="271"/>
      <c r="I180" s="272"/>
      <c r="J180" s="272"/>
      <c r="K180" s="272"/>
      <c r="L180" s="272"/>
      <c r="M180" s="273"/>
    </row>
    <row r="181" spans="1:13" x14ac:dyDescent="0.3">
      <c r="A181" s="186"/>
      <c r="B181" s="224"/>
      <c r="C181" s="201" t="s">
        <v>122</v>
      </c>
      <c r="D181" s="198" t="str">
        <f>+$D$19</f>
        <v>Decorrenti gennaio - settembre 2021</v>
      </c>
      <c r="E181" s="132"/>
      <c r="F181" s="95"/>
      <c r="H181" s="186"/>
      <c r="I181" s="224"/>
      <c r="J181" s="201" t="s">
        <v>122</v>
      </c>
      <c r="K181" s="198" t="str">
        <f>+D19</f>
        <v>Decorrenti gennaio - settembre 2021</v>
      </c>
      <c r="L181" s="132"/>
      <c r="M181" s="95"/>
    </row>
    <row r="182" spans="1:13" x14ac:dyDescent="0.3">
      <c r="A182" s="270" t="s">
        <v>48</v>
      </c>
      <c r="B182" s="188">
        <v>3329</v>
      </c>
      <c r="C182" s="188">
        <v>926</v>
      </c>
      <c r="D182" s="188">
        <v>3177</v>
      </c>
      <c r="E182" s="188">
        <v>10494</v>
      </c>
      <c r="F182" s="189">
        <v>17926</v>
      </c>
      <c r="H182" s="270" t="s">
        <v>48</v>
      </c>
      <c r="I182" s="188">
        <v>8450</v>
      </c>
      <c r="J182" s="188">
        <v>652</v>
      </c>
      <c r="K182" s="188">
        <v>3780</v>
      </c>
      <c r="L182" s="188">
        <v>10617</v>
      </c>
      <c r="M182" s="189">
        <v>23499</v>
      </c>
    </row>
    <row r="183" spans="1:13" x14ac:dyDescent="0.3">
      <c r="A183" s="270" t="s">
        <v>49</v>
      </c>
      <c r="B183" s="188">
        <v>10104</v>
      </c>
      <c r="C183" s="188">
        <v>1614</v>
      </c>
      <c r="D183" s="188">
        <v>7271</v>
      </c>
      <c r="E183" s="188">
        <v>7079</v>
      </c>
      <c r="F183" s="189">
        <v>26068</v>
      </c>
      <c r="H183" s="270" t="s">
        <v>49</v>
      </c>
      <c r="I183" s="188">
        <v>21969</v>
      </c>
      <c r="J183" s="188">
        <v>6202</v>
      </c>
      <c r="K183" s="188">
        <v>4747</v>
      </c>
      <c r="L183" s="188">
        <v>46564</v>
      </c>
      <c r="M183" s="189">
        <v>79482</v>
      </c>
    </row>
    <row r="184" spans="1:13" x14ac:dyDescent="0.3">
      <c r="A184" s="270" t="s">
        <v>50</v>
      </c>
      <c r="B184" s="188">
        <v>7598</v>
      </c>
      <c r="C184" s="188">
        <v>11765</v>
      </c>
      <c r="D184" s="188">
        <v>3678</v>
      </c>
      <c r="E184" s="188">
        <v>601</v>
      </c>
      <c r="F184" s="189">
        <v>23642</v>
      </c>
      <c r="H184" s="270" t="s">
        <v>50</v>
      </c>
      <c r="I184" s="188">
        <v>4143</v>
      </c>
      <c r="J184" s="188">
        <v>13088</v>
      </c>
      <c r="K184" s="188">
        <v>920</v>
      </c>
      <c r="L184" s="188">
        <v>16782</v>
      </c>
      <c r="M184" s="189">
        <v>34933</v>
      </c>
    </row>
    <row r="185" spans="1:13" x14ac:dyDescent="0.3">
      <c r="A185" s="270" t="s">
        <v>51</v>
      </c>
      <c r="B185" s="188">
        <v>3184</v>
      </c>
      <c r="C185" s="188">
        <v>20076</v>
      </c>
      <c r="D185" s="188">
        <v>708</v>
      </c>
      <c r="E185" s="188">
        <v>119</v>
      </c>
      <c r="F185" s="189">
        <v>24087</v>
      </c>
      <c r="H185" s="270" t="s">
        <v>51</v>
      </c>
      <c r="I185" s="188">
        <v>1145</v>
      </c>
      <c r="J185" s="188">
        <v>6700</v>
      </c>
      <c r="K185" s="188">
        <v>101</v>
      </c>
      <c r="L185" s="188">
        <v>4486</v>
      </c>
      <c r="M185" s="189">
        <v>12432</v>
      </c>
    </row>
    <row r="186" spans="1:13" x14ac:dyDescent="0.3">
      <c r="A186" s="270" t="s">
        <v>52</v>
      </c>
      <c r="B186" s="188">
        <v>2352</v>
      </c>
      <c r="C186" s="188">
        <v>18108</v>
      </c>
      <c r="D186" s="188">
        <v>192</v>
      </c>
      <c r="E186" s="188">
        <v>42</v>
      </c>
      <c r="F186" s="189">
        <v>20694</v>
      </c>
      <c r="H186" s="270" t="s">
        <v>52</v>
      </c>
      <c r="I186" s="188">
        <v>683</v>
      </c>
      <c r="J186" s="188">
        <v>6039</v>
      </c>
      <c r="K186" s="188">
        <v>35</v>
      </c>
      <c r="L186" s="188">
        <v>2525</v>
      </c>
      <c r="M186" s="189">
        <v>9282</v>
      </c>
    </row>
    <row r="187" spans="1:13" x14ac:dyDescent="0.3">
      <c r="A187" s="270" t="s">
        <v>53</v>
      </c>
      <c r="B187" s="188">
        <v>2586</v>
      </c>
      <c r="C187" s="188">
        <v>11726</v>
      </c>
      <c r="D187" s="188">
        <v>85</v>
      </c>
      <c r="E187" s="188">
        <v>15</v>
      </c>
      <c r="F187" s="189">
        <v>14412</v>
      </c>
      <c r="H187" s="270" t="s">
        <v>53</v>
      </c>
      <c r="I187" s="188">
        <v>316</v>
      </c>
      <c r="J187" s="188">
        <v>2181</v>
      </c>
      <c r="K187" s="188">
        <v>3</v>
      </c>
      <c r="L187" s="188">
        <v>781</v>
      </c>
      <c r="M187" s="189">
        <v>3281</v>
      </c>
    </row>
    <row r="188" spans="1:13" x14ac:dyDescent="0.3">
      <c r="A188" s="46"/>
      <c r="B188" s="188"/>
      <c r="C188" s="188"/>
      <c r="D188" s="188"/>
      <c r="E188" s="188"/>
      <c r="F188" s="233"/>
      <c r="H188" s="46"/>
      <c r="I188" s="188"/>
      <c r="J188" s="188"/>
      <c r="K188" s="188"/>
      <c r="L188" s="188"/>
      <c r="M188" s="233"/>
    </row>
    <row r="189" spans="1:13" s="50" customFormat="1" x14ac:dyDescent="0.3">
      <c r="A189" s="113" t="s">
        <v>13</v>
      </c>
      <c r="B189" s="234">
        <v>29153</v>
      </c>
      <c r="C189" s="234">
        <v>64215</v>
      </c>
      <c r="D189" s="234">
        <v>15111</v>
      </c>
      <c r="E189" s="234">
        <v>18350</v>
      </c>
      <c r="F189" s="235">
        <v>126829</v>
      </c>
      <c r="H189" s="113" t="s">
        <v>13</v>
      </c>
      <c r="I189" s="234">
        <v>36706</v>
      </c>
      <c r="J189" s="234">
        <v>34862</v>
      </c>
      <c r="K189" s="234">
        <v>9586</v>
      </c>
      <c r="L189" s="234">
        <v>81755</v>
      </c>
      <c r="M189" s="235">
        <v>162909</v>
      </c>
    </row>
    <row r="190" spans="1:13" s="50" customFormat="1" x14ac:dyDescent="0.3">
      <c r="A190" s="186"/>
      <c r="B190" s="263"/>
      <c r="C190" s="263"/>
      <c r="D190" s="263"/>
      <c r="E190" s="263"/>
      <c r="F190" s="274"/>
      <c r="H190" s="186"/>
      <c r="I190" s="263"/>
      <c r="J190" s="263"/>
      <c r="K190" s="263"/>
      <c r="L190" s="263"/>
      <c r="M190" s="274"/>
    </row>
    <row r="191" spans="1:13" s="50" customFormat="1" x14ac:dyDescent="0.3">
      <c r="A191" s="186"/>
      <c r="B191" s="379" t="str">
        <f>+B25</f>
        <v>Decorrenti gennaio - settembre 2022</v>
      </c>
      <c r="C191" s="379"/>
      <c r="D191" s="379"/>
      <c r="E191" s="379"/>
      <c r="F191" s="380"/>
      <c r="H191" s="186"/>
      <c r="I191" s="379" t="str">
        <f>+B25</f>
        <v>Decorrenti gennaio - settembre 2022</v>
      </c>
      <c r="J191" s="379"/>
      <c r="K191" s="379"/>
      <c r="L191" s="379"/>
      <c r="M191" s="380"/>
    </row>
    <row r="192" spans="1:13" s="50" customFormat="1" x14ac:dyDescent="0.3">
      <c r="A192" s="270" t="s">
        <v>48</v>
      </c>
      <c r="B192" s="188">
        <v>2609</v>
      </c>
      <c r="C192" s="188">
        <v>488</v>
      </c>
      <c r="D192" s="188">
        <v>2530</v>
      </c>
      <c r="E192" s="188">
        <v>8815</v>
      </c>
      <c r="F192" s="189">
        <v>14442</v>
      </c>
      <c r="H192" s="270" t="s">
        <v>48</v>
      </c>
      <c r="I192" s="188">
        <v>6803</v>
      </c>
      <c r="J192" s="188">
        <v>388</v>
      </c>
      <c r="K192" s="188">
        <v>2902</v>
      </c>
      <c r="L192" s="188">
        <v>7189</v>
      </c>
      <c r="M192" s="189">
        <v>17282</v>
      </c>
    </row>
    <row r="193" spans="1:13" s="50" customFormat="1" x14ac:dyDescent="0.3">
      <c r="A193" s="270" t="s">
        <v>49</v>
      </c>
      <c r="B193" s="188">
        <v>9430</v>
      </c>
      <c r="C193" s="188">
        <v>1040</v>
      </c>
      <c r="D193" s="188">
        <v>5891</v>
      </c>
      <c r="E193" s="188">
        <v>5630</v>
      </c>
      <c r="F193" s="189">
        <v>21991</v>
      </c>
      <c r="H193" s="270" t="s">
        <v>49</v>
      </c>
      <c r="I193" s="188">
        <v>21265</v>
      </c>
      <c r="J193" s="188">
        <v>6673</v>
      </c>
      <c r="K193" s="188">
        <v>3760</v>
      </c>
      <c r="L193" s="188">
        <v>39524</v>
      </c>
      <c r="M193" s="189">
        <v>71222</v>
      </c>
    </row>
    <row r="194" spans="1:13" s="50" customFormat="1" x14ac:dyDescent="0.3">
      <c r="A194" s="270" t="s">
        <v>50</v>
      </c>
      <c r="B194" s="188">
        <v>7403</v>
      </c>
      <c r="C194" s="188">
        <v>10683</v>
      </c>
      <c r="D194" s="188">
        <v>2985</v>
      </c>
      <c r="E194" s="188">
        <v>488</v>
      </c>
      <c r="F194" s="189">
        <v>21559</v>
      </c>
      <c r="H194" s="270" t="s">
        <v>50</v>
      </c>
      <c r="I194" s="188">
        <v>4402</v>
      </c>
      <c r="J194" s="188">
        <v>13162</v>
      </c>
      <c r="K194" s="188">
        <v>754</v>
      </c>
      <c r="L194" s="188">
        <v>15544</v>
      </c>
      <c r="M194" s="189">
        <v>33862</v>
      </c>
    </row>
    <row r="195" spans="1:13" s="50" customFormat="1" x14ac:dyDescent="0.3">
      <c r="A195" s="270" t="s">
        <v>51</v>
      </c>
      <c r="B195" s="188">
        <v>3143</v>
      </c>
      <c r="C195" s="188">
        <v>19298</v>
      </c>
      <c r="D195" s="188">
        <v>621</v>
      </c>
      <c r="E195" s="188">
        <v>103</v>
      </c>
      <c r="F195" s="189">
        <v>23165</v>
      </c>
      <c r="H195" s="270" t="s">
        <v>51</v>
      </c>
      <c r="I195" s="188">
        <v>1195</v>
      </c>
      <c r="J195" s="188">
        <v>6493</v>
      </c>
      <c r="K195" s="188">
        <v>91</v>
      </c>
      <c r="L195" s="188">
        <v>4224</v>
      </c>
      <c r="M195" s="189">
        <v>12003</v>
      </c>
    </row>
    <row r="196" spans="1:13" s="50" customFormat="1" x14ac:dyDescent="0.3">
      <c r="A196" s="270" t="s">
        <v>52</v>
      </c>
      <c r="B196" s="188">
        <v>2366</v>
      </c>
      <c r="C196" s="188">
        <v>16314</v>
      </c>
      <c r="D196" s="188">
        <v>151</v>
      </c>
      <c r="E196" s="188">
        <v>48</v>
      </c>
      <c r="F196" s="189">
        <v>18879</v>
      </c>
      <c r="H196" s="270" t="s">
        <v>52</v>
      </c>
      <c r="I196" s="188">
        <v>744</v>
      </c>
      <c r="J196" s="188">
        <v>6275</v>
      </c>
      <c r="K196" s="188">
        <v>31</v>
      </c>
      <c r="L196" s="188">
        <v>2349</v>
      </c>
      <c r="M196" s="189">
        <v>9399</v>
      </c>
    </row>
    <row r="197" spans="1:13" s="50" customFormat="1" x14ac:dyDescent="0.3">
      <c r="A197" s="270" t="s">
        <v>53</v>
      </c>
      <c r="B197" s="188">
        <v>2726</v>
      </c>
      <c r="C197" s="188">
        <v>10400</v>
      </c>
      <c r="D197" s="188">
        <v>51</v>
      </c>
      <c r="E197" s="188">
        <v>5</v>
      </c>
      <c r="F197" s="189">
        <v>13182</v>
      </c>
      <c r="H197" s="270" t="s">
        <v>53</v>
      </c>
      <c r="I197" s="188">
        <v>393</v>
      </c>
      <c r="J197" s="188">
        <v>2585</v>
      </c>
      <c r="K197" s="188">
        <v>7</v>
      </c>
      <c r="L197" s="188">
        <v>735</v>
      </c>
      <c r="M197" s="189">
        <v>3720</v>
      </c>
    </row>
    <row r="198" spans="1:13" s="50" customFormat="1" x14ac:dyDescent="0.3">
      <c r="A198" s="46"/>
      <c r="B198" s="188"/>
      <c r="C198" s="188"/>
      <c r="D198" s="188"/>
      <c r="E198" s="188"/>
      <c r="F198" s="233"/>
      <c r="H198" s="46"/>
      <c r="I198" s="188"/>
      <c r="J198" s="188"/>
      <c r="K198" s="188"/>
      <c r="L198" s="188"/>
      <c r="M198" s="233"/>
    </row>
    <row r="199" spans="1:13" s="50" customFormat="1" x14ac:dyDescent="0.3">
      <c r="A199" s="239" t="s">
        <v>13</v>
      </c>
      <c r="B199" s="240">
        <v>27677</v>
      </c>
      <c r="C199" s="240">
        <v>58223</v>
      </c>
      <c r="D199" s="240">
        <v>12229</v>
      </c>
      <c r="E199" s="240">
        <v>15089</v>
      </c>
      <c r="F199" s="241">
        <v>113218</v>
      </c>
      <c r="H199" s="239" t="s">
        <v>13</v>
      </c>
      <c r="I199" s="240">
        <v>34802</v>
      </c>
      <c r="J199" s="240">
        <v>35576</v>
      </c>
      <c r="K199" s="240">
        <v>7545</v>
      </c>
      <c r="L199" s="240">
        <v>69565</v>
      </c>
      <c r="M199" s="241">
        <v>147488</v>
      </c>
    </row>
    <row r="200" spans="1:13" s="50" customFormat="1" x14ac:dyDescent="0.3">
      <c r="A200" s="2" t="s">
        <v>21</v>
      </c>
      <c r="B200" s="242"/>
      <c r="C200" s="242"/>
      <c r="D200" s="242"/>
      <c r="E200" s="242"/>
      <c r="F200" s="242"/>
      <c r="H200" s="2" t="s">
        <v>21</v>
      </c>
      <c r="I200" s="242"/>
      <c r="J200" s="242"/>
      <c r="K200" s="242"/>
      <c r="L200" s="242"/>
      <c r="M200" s="242"/>
    </row>
    <row r="201" spans="1:13" s="50" customFormat="1" x14ac:dyDescent="0.3">
      <c r="A201" s="2"/>
      <c r="B201" s="242"/>
      <c r="C201" s="242"/>
      <c r="D201" s="242"/>
      <c r="E201" s="242"/>
      <c r="F201" s="242"/>
      <c r="H201" s="275"/>
    </row>
    <row r="202" spans="1:13" s="50" customFormat="1" x14ac:dyDescent="0.3">
      <c r="A202" s="2"/>
      <c r="B202" s="242"/>
      <c r="C202" s="242"/>
      <c r="D202" s="242"/>
      <c r="E202" s="242"/>
      <c r="F202" s="242"/>
      <c r="H202" s="275"/>
    </row>
    <row r="203" spans="1:13" s="50" customFormat="1" x14ac:dyDescent="0.3">
      <c r="A203" s="2"/>
      <c r="B203" s="242"/>
      <c r="C203" s="242"/>
      <c r="D203" s="242"/>
      <c r="E203" s="242"/>
      <c r="F203" s="242"/>
      <c r="H203" s="275"/>
    </row>
    <row r="204" spans="1:13" s="50" customFormat="1" x14ac:dyDescent="0.3">
      <c r="A204" s="2"/>
      <c r="B204" s="242"/>
      <c r="C204" s="242"/>
      <c r="D204" s="242"/>
      <c r="E204" s="242"/>
      <c r="F204" s="242"/>
      <c r="H204" s="275"/>
    </row>
    <row r="205" spans="1:13" x14ac:dyDescent="0.3">
      <c r="A205" s="3" t="s">
        <v>204</v>
      </c>
      <c r="B205" s="366" t="s">
        <v>121</v>
      </c>
      <c r="C205" s="366"/>
      <c r="D205" s="366"/>
      <c r="E205" s="366"/>
      <c r="F205" s="366"/>
      <c r="H205" s="366" t="s">
        <v>121</v>
      </c>
      <c r="I205" s="366"/>
      <c r="J205" s="366"/>
      <c r="K205" s="366"/>
      <c r="L205" s="366"/>
      <c r="M205" s="366"/>
    </row>
    <row r="206" spans="1:13" ht="15.65" customHeight="1" x14ac:dyDescent="0.3">
      <c r="A206" s="3"/>
      <c r="B206" s="383" t="s">
        <v>105</v>
      </c>
      <c r="C206" s="383"/>
      <c r="D206" s="383"/>
      <c r="E206" s="383"/>
      <c r="F206" s="383"/>
      <c r="H206" s="383" t="s">
        <v>105</v>
      </c>
      <c r="I206" s="383"/>
      <c r="J206" s="383"/>
      <c r="K206" s="383"/>
      <c r="L206" s="383"/>
      <c r="M206" s="383"/>
    </row>
    <row r="208" spans="1:13" x14ac:dyDescent="0.3">
      <c r="A208" s="351" t="s">
        <v>3</v>
      </c>
      <c r="B208" s="351"/>
      <c r="C208" s="351"/>
      <c r="D208" s="351"/>
      <c r="E208" s="351"/>
      <c r="F208" s="351"/>
      <c r="H208" s="384" t="s">
        <v>84</v>
      </c>
      <c r="I208" s="384"/>
      <c r="J208" s="384"/>
      <c r="K208" s="384"/>
      <c r="L208" s="384"/>
      <c r="M208" s="384"/>
    </row>
    <row r="209" spans="1:13" x14ac:dyDescent="0.3">
      <c r="A209" s="212"/>
      <c r="B209" s="212"/>
      <c r="C209" s="212"/>
      <c r="D209" s="212"/>
      <c r="E209" s="212"/>
      <c r="F209" s="212"/>
      <c r="H209" s="134"/>
      <c r="I209" s="134"/>
      <c r="J209" s="134"/>
      <c r="K209" s="134"/>
      <c r="L209" s="134"/>
      <c r="M209" s="134"/>
    </row>
    <row r="210" spans="1:13" x14ac:dyDescent="0.3">
      <c r="A210" s="339" t="str">
        <f>+GEST_tot!$A$5</f>
        <v>Rilevazione al 02/10/2022</v>
      </c>
      <c r="B210" s="339"/>
      <c r="C210" s="339"/>
      <c r="D210" s="339"/>
      <c r="E210" s="339"/>
      <c r="F210" s="339"/>
      <c r="H210" s="339" t="str">
        <f>+GEST_tot!$A$5</f>
        <v>Rilevazione al 02/10/2022</v>
      </c>
      <c r="I210" s="339"/>
      <c r="J210" s="339"/>
      <c r="K210" s="339"/>
      <c r="L210" s="339"/>
      <c r="M210" s="339"/>
    </row>
    <row r="211" spans="1:13" x14ac:dyDescent="0.3">
      <c r="A211" s="3"/>
      <c r="B211" s="214"/>
      <c r="C211" s="214"/>
      <c r="D211" s="214"/>
      <c r="E211" s="245"/>
      <c r="F211" s="4"/>
    </row>
    <row r="212" spans="1:13" x14ac:dyDescent="0.3">
      <c r="A212" s="265"/>
      <c r="B212" s="4"/>
      <c r="C212" s="266"/>
      <c r="D212" s="4"/>
      <c r="E212" s="4"/>
      <c r="F212" s="4"/>
    </row>
    <row r="213" spans="1:13" ht="15" customHeight="1" x14ac:dyDescent="0.3">
      <c r="A213" s="267" t="s">
        <v>24</v>
      </c>
      <c r="B213" s="170"/>
      <c r="C213" s="171"/>
      <c r="D213" s="171"/>
      <c r="E213" s="171"/>
      <c r="F213" s="170"/>
    </row>
    <row r="214" spans="1:13" x14ac:dyDescent="0.3">
      <c r="A214" s="268" t="s">
        <v>86</v>
      </c>
      <c r="B214" s="173" t="s">
        <v>30</v>
      </c>
      <c r="C214" s="174" t="s">
        <v>131</v>
      </c>
      <c r="D214" s="173" t="s">
        <v>11</v>
      </c>
      <c r="E214" s="173" t="s">
        <v>12</v>
      </c>
      <c r="F214" s="175" t="s">
        <v>13</v>
      </c>
    </row>
    <row r="215" spans="1:13" x14ac:dyDescent="0.3">
      <c r="A215" s="269" t="s">
        <v>87</v>
      </c>
      <c r="B215" s="178"/>
      <c r="C215" s="178" t="s">
        <v>31</v>
      </c>
      <c r="D215" s="179"/>
      <c r="E215" s="179"/>
      <c r="F215" s="180"/>
    </row>
    <row r="216" spans="1:13" x14ac:dyDescent="0.3">
      <c r="A216" s="182"/>
      <c r="B216" s="132"/>
      <c r="C216" s="138"/>
      <c r="D216" s="132"/>
      <c r="E216" s="132"/>
      <c r="F216" s="184"/>
    </row>
    <row r="217" spans="1:13" x14ac:dyDescent="0.3">
      <c r="A217" s="186"/>
      <c r="B217" s="377" t="str">
        <f>+B13</f>
        <v>Decorrenti ANNO 2021</v>
      </c>
      <c r="C217" s="377"/>
      <c r="D217" s="377"/>
      <c r="E217" s="377"/>
      <c r="F217" s="378"/>
    </row>
    <row r="218" spans="1:13" x14ac:dyDescent="0.3">
      <c r="A218" s="270" t="s">
        <v>48</v>
      </c>
      <c r="B218" s="188">
        <v>15855</v>
      </c>
      <c r="C218" s="188">
        <v>2104</v>
      </c>
      <c r="D218" s="188">
        <v>9614</v>
      </c>
      <c r="E218" s="188">
        <v>26809</v>
      </c>
      <c r="F218" s="189">
        <v>54382</v>
      </c>
    </row>
    <row r="219" spans="1:13" x14ac:dyDescent="0.3">
      <c r="A219" s="270" t="s">
        <v>49</v>
      </c>
      <c r="B219" s="188">
        <v>42911</v>
      </c>
      <c r="C219" s="188">
        <v>10644</v>
      </c>
      <c r="D219" s="188">
        <v>16250</v>
      </c>
      <c r="E219" s="188">
        <v>68945</v>
      </c>
      <c r="F219" s="189">
        <v>138750</v>
      </c>
    </row>
    <row r="220" spans="1:13" x14ac:dyDescent="0.3">
      <c r="A220" s="270" t="s">
        <v>50</v>
      </c>
      <c r="B220" s="188">
        <v>15736</v>
      </c>
      <c r="C220" s="188">
        <v>33372</v>
      </c>
      <c r="D220" s="188">
        <v>6303</v>
      </c>
      <c r="E220" s="188">
        <v>22264</v>
      </c>
      <c r="F220" s="189">
        <v>77675</v>
      </c>
    </row>
    <row r="221" spans="1:13" x14ac:dyDescent="0.3">
      <c r="A221" s="270" t="s">
        <v>51</v>
      </c>
      <c r="B221" s="188">
        <v>5728</v>
      </c>
      <c r="C221" s="188">
        <v>35564</v>
      </c>
      <c r="D221" s="188">
        <v>1072</v>
      </c>
      <c r="E221" s="188">
        <v>5964</v>
      </c>
      <c r="F221" s="189">
        <v>48328</v>
      </c>
    </row>
    <row r="222" spans="1:13" x14ac:dyDescent="0.3">
      <c r="A222" s="270" t="s">
        <v>52</v>
      </c>
      <c r="B222" s="188">
        <v>4107</v>
      </c>
      <c r="C222" s="188">
        <v>32324</v>
      </c>
      <c r="D222" s="188">
        <v>294</v>
      </c>
      <c r="E222" s="188">
        <v>3305</v>
      </c>
      <c r="F222" s="189">
        <v>40030</v>
      </c>
    </row>
    <row r="223" spans="1:13" x14ac:dyDescent="0.3">
      <c r="A223" s="270" t="s">
        <v>53</v>
      </c>
      <c r="B223" s="188">
        <v>3794</v>
      </c>
      <c r="C223" s="188">
        <v>18483</v>
      </c>
      <c r="D223" s="188">
        <v>109</v>
      </c>
      <c r="E223" s="188">
        <v>1036</v>
      </c>
      <c r="F223" s="189">
        <v>23422</v>
      </c>
    </row>
    <row r="224" spans="1:13" x14ac:dyDescent="0.3">
      <c r="A224" s="46"/>
      <c r="B224" s="188"/>
      <c r="C224" s="188"/>
      <c r="D224" s="188"/>
      <c r="E224" s="188"/>
      <c r="F224" s="233"/>
    </row>
    <row r="225" spans="1:6" x14ac:dyDescent="0.3">
      <c r="A225" s="113" t="s">
        <v>13</v>
      </c>
      <c r="B225" s="234">
        <v>88131</v>
      </c>
      <c r="C225" s="234">
        <v>132491</v>
      </c>
      <c r="D225" s="234">
        <v>33642</v>
      </c>
      <c r="E225" s="234">
        <v>128323</v>
      </c>
      <c r="F225" s="235">
        <v>382587</v>
      </c>
    </row>
    <row r="226" spans="1:6" s="50" customFormat="1" x14ac:dyDescent="0.3">
      <c r="A226" s="271"/>
      <c r="B226" s="272"/>
      <c r="C226" s="272"/>
      <c r="D226" s="272"/>
      <c r="E226" s="272"/>
      <c r="F226" s="273"/>
    </row>
    <row r="227" spans="1:6" x14ac:dyDescent="0.3">
      <c r="A227" s="186"/>
      <c r="B227" s="224"/>
      <c r="C227" s="201" t="s">
        <v>122</v>
      </c>
      <c r="D227" s="198" t="str">
        <f>+$D$19</f>
        <v>Decorrenti gennaio - settembre 2021</v>
      </c>
      <c r="E227" s="132"/>
      <c r="F227" s="95"/>
    </row>
    <row r="228" spans="1:6" x14ac:dyDescent="0.3">
      <c r="A228" s="270" t="s">
        <v>48</v>
      </c>
      <c r="B228" s="188">
        <v>11779</v>
      </c>
      <c r="C228" s="188">
        <v>1578</v>
      </c>
      <c r="D228" s="188">
        <v>6957</v>
      </c>
      <c r="E228" s="188">
        <v>21111</v>
      </c>
      <c r="F228" s="189">
        <v>41425</v>
      </c>
    </row>
    <row r="229" spans="1:6" x14ac:dyDescent="0.3">
      <c r="A229" s="270" t="s">
        <v>49</v>
      </c>
      <c r="B229" s="188">
        <v>32073</v>
      </c>
      <c r="C229" s="188">
        <v>7816</v>
      </c>
      <c r="D229" s="188">
        <v>12018</v>
      </c>
      <c r="E229" s="188">
        <v>53643</v>
      </c>
      <c r="F229" s="189">
        <v>105550</v>
      </c>
    </row>
    <row r="230" spans="1:6" x14ac:dyDescent="0.3">
      <c r="A230" s="270" t="s">
        <v>50</v>
      </c>
      <c r="B230" s="188">
        <v>11741</v>
      </c>
      <c r="C230" s="188">
        <v>24853</v>
      </c>
      <c r="D230" s="188">
        <v>4598</v>
      </c>
      <c r="E230" s="188">
        <v>17383</v>
      </c>
      <c r="F230" s="189">
        <v>58575</v>
      </c>
    </row>
    <row r="231" spans="1:6" x14ac:dyDescent="0.3">
      <c r="A231" s="270" t="s">
        <v>51</v>
      </c>
      <c r="B231" s="188">
        <v>4329</v>
      </c>
      <c r="C231" s="188">
        <v>26776</v>
      </c>
      <c r="D231" s="188">
        <v>809</v>
      </c>
      <c r="E231" s="188">
        <v>4605</v>
      </c>
      <c r="F231" s="189">
        <v>36519</v>
      </c>
    </row>
    <row r="232" spans="1:6" x14ac:dyDescent="0.3">
      <c r="A232" s="270" t="s">
        <v>52</v>
      </c>
      <c r="B232" s="188">
        <v>3035</v>
      </c>
      <c r="C232" s="188">
        <v>24147</v>
      </c>
      <c r="D232" s="188">
        <v>227</v>
      </c>
      <c r="E232" s="188">
        <v>2567</v>
      </c>
      <c r="F232" s="189">
        <v>29976</v>
      </c>
    </row>
    <row r="233" spans="1:6" x14ac:dyDescent="0.3">
      <c r="A233" s="270" t="s">
        <v>53</v>
      </c>
      <c r="B233" s="188">
        <v>2902</v>
      </c>
      <c r="C233" s="188">
        <v>13907</v>
      </c>
      <c r="D233" s="188">
        <v>88</v>
      </c>
      <c r="E233" s="188">
        <v>796</v>
      </c>
      <c r="F233" s="189">
        <v>17693</v>
      </c>
    </row>
    <row r="234" spans="1:6" x14ac:dyDescent="0.3">
      <c r="A234" s="46"/>
      <c r="B234" s="188"/>
      <c r="C234" s="188"/>
      <c r="D234" s="188"/>
      <c r="E234" s="188"/>
      <c r="F234" s="233"/>
    </row>
    <row r="235" spans="1:6" x14ac:dyDescent="0.3">
      <c r="A235" s="113" t="s">
        <v>13</v>
      </c>
      <c r="B235" s="234">
        <v>65859</v>
      </c>
      <c r="C235" s="234">
        <v>99077</v>
      </c>
      <c r="D235" s="234">
        <v>24697</v>
      </c>
      <c r="E235" s="234">
        <v>100105</v>
      </c>
      <c r="F235" s="235">
        <v>289738</v>
      </c>
    </row>
    <row r="236" spans="1:6" s="50" customFormat="1" x14ac:dyDescent="0.3">
      <c r="A236" s="186"/>
      <c r="B236" s="263"/>
      <c r="C236" s="263"/>
      <c r="D236" s="263"/>
      <c r="E236" s="263"/>
      <c r="F236" s="274"/>
    </row>
    <row r="237" spans="1:6" s="50" customFormat="1" x14ac:dyDescent="0.3">
      <c r="A237" s="186"/>
      <c r="B237" s="379" t="str">
        <f>+B25</f>
        <v>Decorrenti gennaio - settembre 2022</v>
      </c>
      <c r="C237" s="379"/>
      <c r="D237" s="379"/>
      <c r="E237" s="379"/>
      <c r="F237" s="380"/>
    </row>
    <row r="238" spans="1:6" s="50" customFormat="1" x14ac:dyDescent="0.3">
      <c r="A238" s="270" t="s">
        <v>48</v>
      </c>
      <c r="B238" s="188">
        <v>9412</v>
      </c>
      <c r="C238" s="188">
        <v>876</v>
      </c>
      <c r="D238" s="188">
        <v>5432</v>
      </c>
      <c r="E238" s="188">
        <v>16004</v>
      </c>
      <c r="F238" s="189">
        <v>31724</v>
      </c>
    </row>
    <row r="239" spans="1:6" s="50" customFormat="1" x14ac:dyDescent="0.3">
      <c r="A239" s="270" t="s">
        <v>49</v>
      </c>
      <c r="B239" s="188">
        <v>30695</v>
      </c>
      <c r="C239" s="188">
        <v>7713</v>
      </c>
      <c r="D239" s="188">
        <v>9651</v>
      </c>
      <c r="E239" s="188">
        <v>45154</v>
      </c>
      <c r="F239" s="189">
        <v>93213</v>
      </c>
    </row>
    <row r="240" spans="1:6" s="50" customFormat="1" x14ac:dyDescent="0.3">
      <c r="A240" s="270" t="s">
        <v>50</v>
      </c>
      <c r="B240" s="188">
        <v>11805</v>
      </c>
      <c r="C240" s="188">
        <v>23845</v>
      </c>
      <c r="D240" s="188">
        <v>3739</v>
      </c>
      <c r="E240" s="188">
        <v>16032</v>
      </c>
      <c r="F240" s="189">
        <v>55421</v>
      </c>
    </row>
    <row r="241" spans="1:13" s="50" customFormat="1" x14ac:dyDescent="0.3">
      <c r="A241" s="270" t="s">
        <v>51</v>
      </c>
      <c r="B241" s="188">
        <v>4338</v>
      </c>
      <c r="C241" s="188">
        <v>25791</v>
      </c>
      <c r="D241" s="188">
        <v>712</v>
      </c>
      <c r="E241" s="188">
        <v>4327</v>
      </c>
      <c r="F241" s="189">
        <v>35168</v>
      </c>
    </row>
    <row r="242" spans="1:13" s="50" customFormat="1" x14ac:dyDescent="0.3">
      <c r="A242" s="270" t="s">
        <v>52</v>
      </c>
      <c r="B242" s="188">
        <v>3110</v>
      </c>
      <c r="C242" s="188">
        <v>22589</v>
      </c>
      <c r="D242" s="188">
        <v>182</v>
      </c>
      <c r="E242" s="188">
        <v>2397</v>
      </c>
      <c r="F242" s="189">
        <v>28278</v>
      </c>
    </row>
    <row r="243" spans="1:13" s="50" customFormat="1" x14ac:dyDescent="0.3">
      <c r="A243" s="270" t="s">
        <v>53</v>
      </c>
      <c r="B243" s="188">
        <v>3119</v>
      </c>
      <c r="C243" s="188">
        <v>12985</v>
      </c>
      <c r="D243" s="188">
        <v>58</v>
      </c>
      <c r="E243" s="188">
        <v>740</v>
      </c>
      <c r="F243" s="189">
        <v>16902</v>
      </c>
    </row>
    <row r="244" spans="1:13" s="50" customFormat="1" x14ac:dyDescent="0.3">
      <c r="A244" s="46"/>
      <c r="B244" s="188"/>
      <c r="C244" s="188"/>
      <c r="D244" s="188"/>
      <c r="E244" s="188"/>
      <c r="F244" s="233"/>
    </row>
    <row r="245" spans="1:13" s="50" customFormat="1" x14ac:dyDescent="0.3">
      <c r="A245" s="239" t="s">
        <v>13</v>
      </c>
      <c r="B245" s="240">
        <v>62479</v>
      </c>
      <c r="C245" s="240">
        <v>93799</v>
      </c>
      <c r="D245" s="240">
        <v>19774</v>
      </c>
      <c r="E245" s="240">
        <v>84654</v>
      </c>
      <c r="F245" s="241">
        <v>260706</v>
      </c>
    </row>
    <row r="246" spans="1:13" s="50" customFormat="1" x14ac:dyDescent="0.3">
      <c r="A246" s="2" t="s">
        <v>21</v>
      </c>
      <c r="B246" s="242"/>
      <c r="C246" s="242"/>
      <c r="D246" s="242"/>
      <c r="E246" s="242"/>
      <c r="F246" s="242"/>
    </row>
    <row r="247" spans="1:13" x14ac:dyDescent="0.3">
      <c r="A247" s="3" t="s">
        <v>114</v>
      </c>
      <c r="B247" s="366" t="s">
        <v>121</v>
      </c>
      <c r="C247" s="366"/>
      <c r="D247" s="366"/>
      <c r="E247" s="366"/>
      <c r="F247" s="366"/>
      <c r="H247" s="366" t="s">
        <v>121</v>
      </c>
      <c r="I247" s="366"/>
      <c r="J247" s="366"/>
      <c r="K247" s="366"/>
      <c r="L247" s="366"/>
      <c r="M247" s="366"/>
    </row>
    <row r="248" spans="1:13" ht="15.65" customHeight="1" x14ac:dyDescent="0.3">
      <c r="A248" s="3"/>
      <c r="B248" s="383" t="s">
        <v>105</v>
      </c>
      <c r="C248" s="383"/>
      <c r="D248" s="383"/>
      <c r="E248" s="383"/>
      <c r="F248" s="383"/>
      <c r="H248" s="383" t="s">
        <v>105</v>
      </c>
      <c r="I248" s="383"/>
      <c r="J248" s="383"/>
      <c r="K248" s="383"/>
      <c r="L248" s="383"/>
      <c r="M248" s="383"/>
    </row>
    <row r="250" spans="1:13" ht="15" customHeight="1" x14ac:dyDescent="0.3">
      <c r="A250" s="387" t="s">
        <v>45</v>
      </c>
      <c r="B250" s="387"/>
      <c r="C250" s="387"/>
      <c r="D250" s="387"/>
      <c r="E250" s="387"/>
      <c r="F250" s="387"/>
      <c r="H250" s="384" t="s">
        <v>111</v>
      </c>
      <c r="I250" s="384"/>
      <c r="J250" s="384"/>
      <c r="K250" s="384"/>
      <c r="L250" s="384"/>
      <c r="M250" s="384"/>
    </row>
    <row r="251" spans="1:13" x14ac:dyDescent="0.3">
      <c r="A251" s="3"/>
      <c r="B251" s="276"/>
      <c r="C251" s="277"/>
      <c r="D251" s="4"/>
      <c r="E251" s="4"/>
      <c r="F251" s="4"/>
      <c r="H251" s="134"/>
      <c r="I251" s="134"/>
      <c r="J251" s="134"/>
      <c r="K251" s="134"/>
      <c r="L251" s="134"/>
      <c r="M251" s="134"/>
    </row>
    <row r="252" spans="1:13" x14ac:dyDescent="0.3">
      <c r="A252" s="339" t="str">
        <f>+GEST_tot!$A$5</f>
        <v>Rilevazione al 02/10/2022</v>
      </c>
      <c r="B252" s="339"/>
      <c r="C252" s="339"/>
      <c r="D252" s="339"/>
      <c r="E252" s="339"/>
      <c r="F252" s="339"/>
      <c r="H252" s="339" t="str">
        <f>+GEST_tot!$A$5</f>
        <v>Rilevazione al 02/10/2022</v>
      </c>
      <c r="I252" s="339"/>
      <c r="J252" s="339"/>
      <c r="K252" s="339"/>
      <c r="L252" s="339"/>
      <c r="M252" s="339"/>
    </row>
    <row r="253" spans="1:13" ht="15.75" customHeight="1" x14ac:dyDescent="0.3">
      <c r="A253" s="50"/>
      <c r="B253" s="50"/>
      <c r="C253" s="50"/>
      <c r="D253" s="50"/>
      <c r="E253" s="50"/>
      <c r="F253" s="50"/>
      <c r="H253" s="278"/>
      <c r="I253" s="278"/>
      <c r="J253" s="279"/>
      <c r="K253" s="280"/>
      <c r="L253" s="278"/>
      <c r="M253" s="278"/>
    </row>
    <row r="254" spans="1:13" s="50" customFormat="1" ht="15" customHeight="1" x14ac:dyDescent="0.3">
      <c r="A254" s="2"/>
      <c r="B254" s="242"/>
      <c r="C254" s="242"/>
      <c r="D254" s="242"/>
      <c r="E254" s="242"/>
      <c r="F254" s="242"/>
      <c r="H254" s="385" t="str">
        <f>+B25</f>
        <v>Decorrenti gennaio - settembre 2022</v>
      </c>
      <c r="I254" s="385"/>
      <c r="J254" s="385"/>
      <c r="K254" s="385"/>
      <c r="L254" s="385"/>
      <c r="M254" s="385"/>
    </row>
    <row r="255" spans="1:13" s="176" customFormat="1" x14ac:dyDescent="0.3">
      <c r="A255" s="169"/>
      <c r="B255" s="170"/>
      <c r="C255" s="171"/>
      <c r="D255" s="171"/>
      <c r="E255" s="171"/>
      <c r="F255" s="170"/>
    </row>
    <row r="256" spans="1:13" ht="28.5" customHeight="1" x14ac:dyDescent="0.3">
      <c r="A256" s="281" t="s">
        <v>94</v>
      </c>
      <c r="B256" s="173" t="s">
        <v>30</v>
      </c>
      <c r="C256" s="174" t="s">
        <v>131</v>
      </c>
      <c r="D256" s="173" t="s">
        <v>11</v>
      </c>
      <c r="E256" s="173" t="s">
        <v>12</v>
      </c>
      <c r="F256" s="175" t="s">
        <v>13</v>
      </c>
    </row>
    <row r="257" spans="1:13" x14ac:dyDescent="0.3">
      <c r="A257" s="177"/>
      <c r="B257" s="178"/>
      <c r="C257" s="178" t="s">
        <v>31</v>
      </c>
      <c r="D257" s="179"/>
      <c r="E257" s="179"/>
      <c r="F257" s="180"/>
    </row>
    <row r="258" spans="1:13" ht="15" customHeight="1" x14ac:dyDescent="0.3">
      <c r="A258" s="186"/>
      <c r="B258" s="224"/>
      <c r="C258" s="282"/>
      <c r="D258" s="282"/>
      <c r="E258" s="132"/>
      <c r="F258" s="95"/>
    </row>
    <row r="259" spans="1:13" x14ac:dyDescent="0.3">
      <c r="A259" s="186"/>
      <c r="B259" s="377" t="str">
        <f>+B13</f>
        <v>Decorrenti ANNO 2021</v>
      </c>
      <c r="C259" s="377"/>
      <c r="D259" s="377"/>
      <c r="E259" s="377"/>
      <c r="F259" s="378"/>
    </row>
    <row r="260" spans="1:13" ht="15" customHeight="1" x14ac:dyDescent="0.3">
      <c r="A260" s="187"/>
      <c r="B260" s="163"/>
      <c r="C260" s="247"/>
      <c r="D260" s="247"/>
      <c r="E260" s="247"/>
      <c r="F260" s="22"/>
    </row>
    <row r="261" spans="1:13" x14ac:dyDescent="0.3">
      <c r="A261" s="187" t="s">
        <v>99</v>
      </c>
      <c r="B261" s="163">
        <v>81865</v>
      </c>
      <c r="C261" s="247">
        <v>119836</v>
      </c>
      <c r="D261" s="247">
        <v>25664</v>
      </c>
      <c r="E261" s="247">
        <v>125484</v>
      </c>
      <c r="F261" s="22">
        <v>352849</v>
      </c>
    </row>
    <row r="262" spans="1:13" x14ac:dyDescent="0.3">
      <c r="A262" s="187" t="s">
        <v>26</v>
      </c>
      <c r="B262" s="163">
        <v>6266</v>
      </c>
      <c r="C262" s="247">
        <v>12655</v>
      </c>
      <c r="D262" s="247">
        <v>7978</v>
      </c>
      <c r="E262" s="247">
        <v>2839</v>
      </c>
      <c r="F262" s="22">
        <v>29738</v>
      </c>
    </row>
    <row r="263" spans="1:13" x14ac:dyDescent="0.3">
      <c r="A263" s="46"/>
      <c r="B263" s="163"/>
      <c r="C263" s="247"/>
      <c r="D263" s="247"/>
      <c r="E263" s="247"/>
      <c r="F263" s="22"/>
    </row>
    <row r="264" spans="1:13" x14ac:dyDescent="0.3">
      <c r="A264" s="193" t="s">
        <v>13</v>
      </c>
      <c r="B264" s="194">
        <v>88131</v>
      </c>
      <c r="C264" s="195">
        <v>132491</v>
      </c>
      <c r="D264" s="195">
        <v>33642</v>
      </c>
      <c r="E264" s="195">
        <v>128323</v>
      </c>
      <c r="F264" s="196">
        <v>382587</v>
      </c>
    </row>
    <row r="265" spans="1:13" x14ac:dyDescent="0.3">
      <c r="A265" s="153"/>
      <c r="B265" s="138"/>
      <c r="C265" s="138"/>
      <c r="D265" s="138"/>
      <c r="E265" s="138"/>
      <c r="F265" s="199"/>
    </row>
    <row r="266" spans="1:13" x14ac:dyDescent="0.3">
      <c r="A266" s="186"/>
      <c r="B266" s="132"/>
      <c r="C266" s="201" t="s">
        <v>122</v>
      </c>
      <c r="D266" s="198" t="str">
        <f>+$D$19</f>
        <v>Decorrenti gennaio - settembre 2021</v>
      </c>
      <c r="E266" s="132"/>
      <c r="F266" s="95"/>
    </row>
    <row r="267" spans="1:13" x14ac:dyDescent="0.3">
      <c r="A267" s="187"/>
      <c r="B267" s="163"/>
      <c r="C267" s="247"/>
      <c r="D267" s="247"/>
      <c r="E267" s="247"/>
      <c r="F267" s="22"/>
    </row>
    <row r="268" spans="1:13" x14ac:dyDescent="0.3">
      <c r="A268" s="187" t="s">
        <v>99</v>
      </c>
      <c r="B268" s="163">
        <v>61171</v>
      </c>
      <c r="C268" s="247">
        <v>90079</v>
      </c>
      <c r="D268" s="247">
        <v>18901</v>
      </c>
      <c r="E268" s="247">
        <v>97957</v>
      </c>
      <c r="F268" s="22">
        <v>268108</v>
      </c>
    </row>
    <row r="269" spans="1:13" x14ac:dyDescent="0.3">
      <c r="A269" s="187" t="s">
        <v>26</v>
      </c>
      <c r="B269" s="163">
        <v>4688</v>
      </c>
      <c r="C269" s="247">
        <v>8998</v>
      </c>
      <c r="D269" s="247">
        <v>5796</v>
      </c>
      <c r="E269" s="247">
        <v>2148</v>
      </c>
      <c r="F269" s="22">
        <v>21630</v>
      </c>
      <c r="H269" s="385" t="str">
        <f>+D19</f>
        <v>Decorrenti gennaio - settembre 2021</v>
      </c>
      <c r="I269" s="385"/>
      <c r="J269" s="385"/>
      <c r="K269" s="385"/>
      <c r="L269" s="385"/>
      <c r="M269" s="385"/>
    </row>
    <row r="270" spans="1:13" x14ac:dyDescent="0.3">
      <c r="A270" s="46"/>
      <c r="B270" s="163"/>
      <c r="C270" s="247"/>
      <c r="D270" s="247"/>
      <c r="E270" s="247"/>
      <c r="F270" s="22"/>
    </row>
    <row r="271" spans="1:13" x14ac:dyDescent="0.3">
      <c r="A271" s="193" t="s">
        <v>13</v>
      </c>
      <c r="B271" s="194">
        <v>65859</v>
      </c>
      <c r="C271" s="195">
        <v>99077</v>
      </c>
      <c r="D271" s="195">
        <v>24697</v>
      </c>
      <c r="E271" s="195">
        <v>100105</v>
      </c>
      <c r="F271" s="196">
        <v>289738</v>
      </c>
    </row>
    <row r="272" spans="1:13" x14ac:dyDescent="0.3">
      <c r="A272" s="153"/>
      <c r="B272" s="138"/>
      <c r="C272" s="138"/>
      <c r="D272" s="138"/>
      <c r="E272" s="138"/>
      <c r="F272" s="199"/>
    </row>
    <row r="273" spans="1:6" x14ac:dyDescent="0.3">
      <c r="A273" s="187"/>
      <c r="B273" s="379" t="str">
        <f>+B25</f>
        <v>Decorrenti gennaio - settembre 2022</v>
      </c>
      <c r="C273" s="379"/>
      <c r="D273" s="379"/>
      <c r="E273" s="379"/>
      <c r="F273" s="380"/>
    </row>
    <row r="274" spans="1:6" x14ac:dyDescent="0.3">
      <c r="A274" s="187"/>
      <c r="B274" s="188"/>
      <c r="C274" s="188"/>
      <c r="D274" s="188"/>
      <c r="E274" s="188"/>
      <c r="F274" s="189"/>
    </row>
    <row r="275" spans="1:6" x14ac:dyDescent="0.3">
      <c r="A275" s="187" t="s">
        <v>99</v>
      </c>
      <c r="B275" s="188">
        <v>57928</v>
      </c>
      <c r="C275" s="188">
        <v>83039</v>
      </c>
      <c r="D275" s="188">
        <v>14774</v>
      </c>
      <c r="E275" s="188">
        <v>83064</v>
      </c>
      <c r="F275" s="189">
        <v>238805</v>
      </c>
    </row>
    <row r="276" spans="1:6" x14ac:dyDescent="0.3">
      <c r="A276" s="187" t="s">
        <v>26</v>
      </c>
      <c r="B276" s="188">
        <v>4551</v>
      </c>
      <c r="C276" s="188">
        <v>10760</v>
      </c>
      <c r="D276" s="188">
        <v>5000</v>
      </c>
      <c r="E276" s="188">
        <v>1590</v>
      </c>
      <c r="F276" s="189">
        <v>21901</v>
      </c>
    </row>
    <row r="277" spans="1:6" x14ac:dyDescent="0.3">
      <c r="A277" s="46"/>
      <c r="B277" s="188"/>
      <c r="C277" s="188"/>
      <c r="D277" s="188"/>
      <c r="E277" s="188"/>
      <c r="F277" s="233"/>
    </row>
    <row r="278" spans="1:6" ht="15" customHeight="1" x14ac:dyDescent="0.3">
      <c r="A278" s="239" t="s">
        <v>13</v>
      </c>
      <c r="B278" s="240">
        <v>62479</v>
      </c>
      <c r="C278" s="240">
        <v>93799</v>
      </c>
      <c r="D278" s="240">
        <v>19774</v>
      </c>
      <c r="E278" s="240">
        <v>84654</v>
      </c>
      <c r="F278" s="241">
        <v>260706</v>
      </c>
    </row>
    <row r="279" spans="1:6" ht="86.15" customHeight="1" x14ac:dyDescent="0.3">
      <c r="A279" s="386" t="s">
        <v>100</v>
      </c>
      <c r="B279" s="386"/>
      <c r="C279" s="386"/>
      <c r="D279" s="386"/>
      <c r="E279" s="386"/>
      <c r="F279" s="386"/>
    </row>
    <row r="280" spans="1:6" x14ac:dyDescent="0.3">
      <c r="A280" s="2" t="s">
        <v>21</v>
      </c>
      <c r="B280" s="263"/>
      <c r="C280" s="263"/>
      <c r="D280" s="263"/>
      <c r="E280" s="263"/>
      <c r="F280" s="263"/>
    </row>
    <row r="281" spans="1:6" s="283" customFormat="1" ht="15" customHeight="1" x14ac:dyDescent="0.3">
      <c r="A281" s="2"/>
      <c r="B281" s="2"/>
      <c r="C281" s="2"/>
      <c r="D281" s="2"/>
      <c r="E281" s="2"/>
      <c r="F281" s="2"/>
    </row>
    <row r="291" spans="1:6" x14ac:dyDescent="0.3">
      <c r="A291" s="3"/>
      <c r="B291" s="264"/>
      <c r="C291" s="264"/>
      <c r="D291" s="264"/>
      <c r="E291" s="264"/>
      <c r="F291" s="264"/>
    </row>
    <row r="292" spans="1:6" x14ac:dyDescent="0.3">
      <c r="A292" s="3"/>
      <c r="B292" s="211"/>
      <c r="C292" s="211"/>
      <c r="D292" s="211"/>
      <c r="E292" s="211"/>
      <c r="F292" s="211"/>
    </row>
    <row r="294" spans="1:6" x14ac:dyDescent="0.3">
      <c r="A294" s="212"/>
      <c r="B294" s="212"/>
      <c r="C294" s="212"/>
      <c r="D294" s="212"/>
      <c r="E294" s="212"/>
      <c r="F294" s="212"/>
    </row>
    <row r="295" spans="1:6" x14ac:dyDescent="0.3">
      <c r="A295" s="3"/>
      <c r="B295" s="276"/>
      <c r="C295" s="277"/>
      <c r="D295" s="4"/>
      <c r="E295" s="4"/>
      <c r="F295" s="4"/>
    </row>
    <row r="296" spans="1:6" x14ac:dyDescent="0.3">
      <c r="A296" s="213"/>
      <c r="B296" s="213"/>
      <c r="C296" s="213"/>
      <c r="D296" s="213"/>
      <c r="E296" s="213"/>
      <c r="F296" s="213"/>
    </row>
    <row r="297" spans="1:6" x14ac:dyDescent="0.3">
      <c r="A297" s="284"/>
      <c r="B297" s="284"/>
      <c r="C297" s="284"/>
      <c r="D297" s="284"/>
      <c r="E297" s="284"/>
      <c r="F297" s="284"/>
    </row>
    <row r="298" spans="1:6" x14ac:dyDescent="0.3">
      <c r="B298" s="4"/>
      <c r="C298" s="243"/>
      <c r="D298" s="4"/>
      <c r="E298" s="4"/>
      <c r="F298" s="4"/>
    </row>
    <row r="327" spans="1:1" x14ac:dyDescent="0.3">
      <c r="A327" s="285"/>
    </row>
  </sheetData>
  <mergeCells count="82">
    <mergeCell ref="B116:F116"/>
    <mergeCell ref="B117:F117"/>
    <mergeCell ref="H1:M1"/>
    <mergeCell ref="H2:M2"/>
    <mergeCell ref="B146:F146"/>
    <mergeCell ref="H6:M6"/>
    <mergeCell ref="B1:F1"/>
    <mergeCell ref="B2:F2"/>
    <mergeCell ref="H116:M116"/>
    <mergeCell ref="H117:M117"/>
    <mergeCell ref="B128:F128"/>
    <mergeCell ref="H123:M123"/>
    <mergeCell ref="H140:M140"/>
    <mergeCell ref="H119:M119"/>
    <mergeCell ref="H8:M8"/>
    <mergeCell ref="H4:M4"/>
    <mergeCell ref="A279:F279"/>
    <mergeCell ref="B273:F273"/>
    <mergeCell ref="B248:F248"/>
    <mergeCell ref="B217:F217"/>
    <mergeCell ref="A250:F250"/>
    <mergeCell ref="B206:F206"/>
    <mergeCell ref="A208:F208"/>
    <mergeCell ref="A210:F210"/>
    <mergeCell ref="H254:M254"/>
    <mergeCell ref="I159:M159"/>
    <mergeCell ref="I160:M160"/>
    <mergeCell ref="B205:F205"/>
    <mergeCell ref="B159:F159"/>
    <mergeCell ref="H250:M250"/>
    <mergeCell ref="H210:M210"/>
    <mergeCell ref="B160:F160"/>
    <mergeCell ref="H164:M164"/>
    <mergeCell ref="I171:M171"/>
    <mergeCell ref="B237:F237"/>
    <mergeCell ref="B191:F191"/>
    <mergeCell ref="I191:M191"/>
    <mergeCell ref="H269:M269"/>
    <mergeCell ref="B259:F259"/>
    <mergeCell ref="A252:F252"/>
    <mergeCell ref="A119:F119"/>
    <mergeCell ref="H247:M247"/>
    <mergeCell ref="H248:M248"/>
    <mergeCell ref="B247:F247"/>
    <mergeCell ref="H206:M206"/>
    <mergeCell ref="H208:M208"/>
    <mergeCell ref="A162:F162"/>
    <mergeCell ref="A164:F164"/>
    <mergeCell ref="B171:F171"/>
    <mergeCell ref="H252:M252"/>
    <mergeCell ref="H205:M205"/>
    <mergeCell ref="A121:F121"/>
    <mergeCell ref="H121:M121"/>
    <mergeCell ref="B25:F25"/>
    <mergeCell ref="H22:M22"/>
    <mergeCell ref="H75:M75"/>
    <mergeCell ref="H74:M74"/>
    <mergeCell ref="B13:F13"/>
    <mergeCell ref="B74:F74"/>
    <mergeCell ref="B75:F75"/>
    <mergeCell ref="A4:F4"/>
    <mergeCell ref="A6:F6"/>
    <mergeCell ref="H162:M162"/>
    <mergeCell ref="B38:F38"/>
    <mergeCell ref="A43:F43"/>
    <mergeCell ref="B50:F50"/>
    <mergeCell ref="H43:M43"/>
    <mergeCell ref="H41:M41"/>
    <mergeCell ref="H38:M38"/>
    <mergeCell ref="B39:F39"/>
    <mergeCell ref="B40:F40"/>
    <mergeCell ref="A41:F41"/>
    <mergeCell ref="B62:F62"/>
    <mergeCell ref="H77:M77"/>
    <mergeCell ref="H39:M39"/>
    <mergeCell ref="H79:M79"/>
    <mergeCell ref="A77:F77"/>
    <mergeCell ref="A79:F79"/>
    <mergeCell ref="B86:F86"/>
    <mergeCell ref="B102:F102"/>
    <mergeCell ref="A44:F44"/>
    <mergeCell ref="A45:F45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6" manualBreakCount="6">
    <brk id="37" max="12" man="1"/>
    <brk id="73" max="12" man="1"/>
    <brk id="115" max="12" man="1"/>
    <brk id="158" max="12" man="1"/>
    <brk id="204" max="12" man="1"/>
    <brk id="246" max="1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HF60"/>
  <sheetViews>
    <sheetView showGridLines="0" view="pageBreakPreview" zoomScale="75" zoomScaleNormal="50" zoomScaleSheetLayoutView="75" workbookViewId="0"/>
  </sheetViews>
  <sheetFormatPr defaultColWidth="12.453125" defaultRowHeight="13.5" x14ac:dyDescent="0.3"/>
  <cols>
    <col min="1" max="1" width="16" style="2" customWidth="1"/>
    <col min="2" max="11" width="13.08984375" style="2" customWidth="1"/>
    <col min="12" max="16384" width="12.453125" style="2"/>
  </cols>
  <sheetData>
    <row r="1" spans="1:11" x14ac:dyDescent="0.3">
      <c r="A1" s="3" t="s">
        <v>205</v>
      </c>
      <c r="B1" s="366" t="s">
        <v>234</v>
      </c>
      <c r="C1" s="366"/>
      <c r="D1" s="366"/>
      <c r="E1" s="366"/>
      <c r="F1" s="366"/>
      <c r="G1" s="366"/>
      <c r="H1" s="366"/>
      <c r="I1" s="366"/>
      <c r="J1" s="366"/>
      <c r="K1" s="366"/>
    </row>
    <row r="2" spans="1:11" x14ac:dyDescent="0.3">
      <c r="A2" s="136"/>
      <c r="B2" s="388"/>
      <c r="C2" s="371"/>
      <c r="D2" s="371"/>
      <c r="E2" s="371"/>
      <c r="F2" s="371"/>
      <c r="G2" s="371"/>
      <c r="H2" s="371"/>
      <c r="I2" s="371"/>
      <c r="J2" s="371"/>
      <c r="K2" s="371"/>
    </row>
    <row r="3" spans="1:11" x14ac:dyDescent="0.3">
      <c r="B3" s="366" t="s">
        <v>106</v>
      </c>
      <c r="C3" s="366"/>
      <c r="D3" s="366"/>
      <c r="E3" s="366"/>
      <c r="F3" s="366"/>
      <c r="G3" s="366"/>
      <c r="H3" s="366"/>
      <c r="I3" s="366"/>
      <c r="J3" s="366"/>
      <c r="K3" s="366"/>
    </row>
    <row r="4" spans="1:11" ht="10.5" customHeight="1" x14ac:dyDescent="0.3">
      <c r="A4" s="136"/>
      <c r="B4" s="3"/>
      <c r="C4" s="4"/>
      <c r="D4" s="4"/>
      <c r="E4" s="4"/>
      <c r="F4" s="4"/>
      <c r="G4" s="4"/>
      <c r="H4" s="4"/>
      <c r="I4" s="4"/>
      <c r="J4" s="4"/>
      <c r="K4" s="4"/>
    </row>
    <row r="5" spans="1:11" x14ac:dyDescent="0.3">
      <c r="A5" s="375" t="str">
        <f>+GEST_tot!$A$5</f>
        <v>Rilevazione al 02/10/2022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6" spans="1:11" ht="8.25" customHeight="1" x14ac:dyDescent="0.3">
      <c r="A6" s="137"/>
      <c r="B6" s="4"/>
      <c r="C6" s="6"/>
      <c r="D6" s="6"/>
      <c r="E6" s="6"/>
      <c r="F6" s="4"/>
      <c r="G6" s="4"/>
      <c r="H6" s="4"/>
      <c r="I6" s="4"/>
      <c r="J6" s="4"/>
      <c r="K6" s="4"/>
    </row>
    <row r="7" spans="1:11" x14ac:dyDescent="0.3">
      <c r="A7" s="372" t="s">
        <v>107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</row>
    <row r="8" spans="1:11" ht="6" customHeight="1" x14ac:dyDescent="0.3">
      <c r="A8" s="138"/>
      <c r="B8" s="6"/>
      <c r="C8" s="4"/>
      <c r="D8" s="4"/>
      <c r="E8" s="4"/>
      <c r="F8" s="4"/>
      <c r="G8" s="4"/>
      <c r="H8" s="4"/>
      <c r="I8" s="4"/>
      <c r="J8" s="4"/>
      <c r="K8" s="4"/>
    </row>
    <row r="9" spans="1:11" ht="6" customHeight="1" x14ac:dyDescent="0.3">
      <c r="A9" s="367" t="s">
        <v>47</v>
      </c>
      <c r="B9" s="139"/>
      <c r="C9" s="139"/>
      <c r="D9" s="140"/>
      <c r="E9" s="139"/>
      <c r="F9" s="140"/>
      <c r="G9" s="139"/>
      <c r="H9" s="140"/>
      <c r="I9" s="139"/>
      <c r="J9" s="140"/>
      <c r="K9" s="141"/>
    </row>
    <row r="10" spans="1:11" x14ac:dyDescent="0.3">
      <c r="A10" s="368"/>
      <c r="B10" s="290" t="s">
        <v>54</v>
      </c>
      <c r="C10" s="291"/>
      <c r="D10" s="373" t="s">
        <v>131</v>
      </c>
      <c r="E10" s="374"/>
      <c r="F10" s="373" t="s">
        <v>11</v>
      </c>
      <c r="G10" s="374"/>
      <c r="H10" s="373" t="s">
        <v>12</v>
      </c>
      <c r="I10" s="374"/>
      <c r="J10" s="373" t="s">
        <v>13</v>
      </c>
      <c r="K10" s="374"/>
    </row>
    <row r="11" spans="1:11" x14ac:dyDescent="0.3">
      <c r="A11" s="368"/>
      <c r="B11" s="142"/>
      <c r="C11" s="143"/>
      <c r="D11" s="142" t="s">
        <v>38</v>
      </c>
      <c r="E11" s="143"/>
      <c r="F11" s="144"/>
      <c r="G11" s="143"/>
      <c r="H11" s="144"/>
      <c r="I11" s="144"/>
      <c r="J11" s="145"/>
      <c r="K11" s="143"/>
    </row>
    <row r="12" spans="1:11" x14ac:dyDescent="0.3">
      <c r="A12" s="368"/>
      <c r="B12" s="89" t="s">
        <v>9</v>
      </c>
      <c r="C12" s="146" t="s">
        <v>14</v>
      </c>
      <c r="D12" s="146" t="s">
        <v>9</v>
      </c>
      <c r="E12" s="146" t="s">
        <v>14</v>
      </c>
      <c r="F12" s="146" t="s">
        <v>9</v>
      </c>
      <c r="G12" s="146" t="s">
        <v>14</v>
      </c>
      <c r="H12" s="146" t="s">
        <v>9</v>
      </c>
      <c r="I12" s="146" t="s">
        <v>14</v>
      </c>
      <c r="J12" s="146" t="s">
        <v>9</v>
      </c>
      <c r="K12" s="146" t="s">
        <v>14</v>
      </c>
    </row>
    <row r="13" spans="1:11" x14ac:dyDescent="0.3">
      <c r="A13" s="369"/>
      <c r="B13" s="143"/>
      <c r="C13" s="147" t="s">
        <v>10</v>
      </c>
      <c r="D13" s="148"/>
      <c r="E13" s="147" t="s">
        <v>10</v>
      </c>
      <c r="F13" s="148"/>
      <c r="G13" s="147" t="s">
        <v>10</v>
      </c>
      <c r="H13" s="148"/>
      <c r="I13" s="147" t="s">
        <v>10</v>
      </c>
      <c r="J13" s="148"/>
      <c r="K13" s="147" t="s">
        <v>10</v>
      </c>
    </row>
    <row r="14" spans="1:11" x14ac:dyDescent="0.3">
      <c r="A14" s="149"/>
      <c r="B14" s="132"/>
      <c r="C14" s="150"/>
      <c r="D14" s="132"/>
      <c r="E14" s="150"/>
      <c r="F14" s="132"/>
      <c r="G14" s="150"/>
      <c r="H14" s="132"/>
      <c r="I14" s="150"/>
      <c r="J14" s="132"/>
      <c r="K14" s="150"/>
    </row>
    <row r="15" spans="1:11" x14ac:dyDescent="0.3">
      <c r="A15" s="151" t="s">
        <v>182</v>
      </c>
      <c r="B15" s="152"/>
      <c r="C15" s="14"/>
      <c r="D15" s="152"/>
      <c r="E15" s="14"/>
      <c r="F15" s="152"/>
      <c r="G15" s="14"/>
      <c r="H15" s="152"/>
      <c r="I15" s="14"/>
      <c r="J15" s="152"/>
      <c r="K15" s="14"/>
    </row>
    <row r="16" spans="1:11" x14ac:dyDescent="0.3">
      <c r="A16" s="153"/>
      <c r="B16" s="152"/>
      <c r="C16" s="14"/>
      <c r="D16" s="152"/>
      <c r="E16" s="14"/>
      <c r="F16" s="152"/>
      <c r="G16" s="14"/>
      <c r="H16" s="152"/>
      <c r="I16" s="14"/>
      <c r="J16" s="152"/>
      <c r="K16" s="14"/>
    </row>
    <row r="17" spans="1:214" x14ac:dyDescent="0.3">
      <c r="A17" s="153" t="s">
        <v>15</v>
      </c>
      <c r="B17" s="154">
        <v>22699</v>
      </c>
      <c r="C17" s="16">
        <v>943.07625886602932</v>
      </c>
      <c r="D17" s="154">
        <v>35008</v>
      </c>
      <c r="E17" s="16">
        <v>2001.4653793418647</v>
      </c>
      <c r="F17" s="154">
        <v>8076</v>
      </c>
      <c r="G17" s="16">
        <v>721.60215453194655</v>
      </c>
      <c r="H17" s="154">
        <v>35025</v>
      </c>
      <c r="I17" s="16">
        <v>760.56111349036405</v>
      </c>
      <c r="J17" s="154">
        <v>100808</v>
      </c>
      <c r="K17" s="16">
        <v>1229.4708852472027</v>
      </c>
    </row>
    <row r="18" spans="1:214" x14ac:dyDescent="0.3">
      <c r="A18" s="153" t="s">
        <v>16</v>
      </c>
      <c r="B18" s="154">
        <v>21299</v>
      </c>
      <c r="C18" s="16">
        <v>956.13756514390343</v>
      </c>
      <c r="D18" s="154">
        <v>29259</v>
      </c>
      <c r="E18" s="16">
        <v>1921.9918657507092</v>
      </c>
      <c r="F18" s="154">
        <v>9039</v>
      </c>
      <c r="G18" s="16">
        <v>722.0837482022348</v>
      </c>
      <c r="H18" s="154">
        <v>32755</v>
      </c>
      <c r="I18" s="16">
        <v>760.77890398412455</v>
      </c>
      <c r="J18" s="154">
        <v>92352</v>
      </c>
      <c r="K18" s="16">
        <v>1169.9428382709632</v>
      </c>
    </row>
    <row r="19" spans="1:214" x14ac:dyDescent="0.3">
      <c r="A19" s="153" t="s">
        <v>17</v>
      </c>
      <c r="B19" s="154">
        <v>20494</v>
      </c>
      <c r="C19" s="16">
        <v>967.95135161510689</v>
      </c>
      <c r="D19" s="154">
        <v>31402</v>
      </c>
      <c r="E19" s="16">
        <v>1944.2752372460352</v>
      </c>
      <c r="F19" s="154">
        <v>7276</v>
      </c>
      <c r="G19" s="16">
        <v>725.74409015942831</v>
      </c>
      <c r="H19" s="154">
        <v>26700</v>
      </c>
      <c r="I19" s="16">
        <v>756.38239700374527</v>
      </c>
      <c r="J19" s="154">
        <v>85872</v>
      </c>
      <c r="K19" s="16">
        <v>1238.6720933482393</v>
      </c>
    </row>
    <row r="20" spans="1:214" x14ac:dyDescent="0.3">
      <c r="A20" s="153" t="s">
        <v>18</v>
      </c>
      <c r="B20" s="154">
        <v>21836</v>
      </c>
      <c r="C20" s="16">
        <v>943.71496611100929</v>
      </c>
      <c r="D20" s="154">
        <v>31912</v>
      </c>
      <c r="E20" s="16">
        <v>1929.6137189771873</v>
      </c>
      <c r="F20" s="154">
        <v>8861</v>
      </c>
      <c r="G20" s="16">
        <v>716.52511003272764</v>
      </c>
      <c r="H20" s="154">
        <v>26513</v>
      </c>
      <c r="I20" s="16">
        <v>762.00067891223171</v>
      </c>
      <c r="J20" s="154">
        <v>89122</v>
      </c>
      <c r="K20" s="16">
        <v>1220.0898319158009</v>
      </c>
    </row>
    <row r="21" spans="1:214" x14ac:dyDescent="0.3">
      <c r="A21" s="153"/>
      <c r="B21" s="154"/>
      <c r="C21" s="16"/>
      <c r="D21" s="154"/>
      <c r="E21" s="16"/>
      <c r="F21" s="154"/>
      <c r="G21" s="16"/>
      <c r="H21" s="154"/>
      <c r="I21" s="16"/>
      <c r="J21" s="154"/>
      <c r="K21" s="16"/>
    </row>
    <row r="22" spans="1:214" s="158" customFormat="1" x14ac:dyDescent="0.3">
      <c r="A22" s="155" t="s">
        <v>19</v>
      </c>
      <c r="B22" s="156">
        <v>86328</v>
      </c>
      <c r="C22" s="157">
        <v>952.36558242980266</v>
      </c>
      <c r="D22" s="156">
        <v>127581</v>
      </c>
      <c r="E22" s="157">
        <v>1951.1904202036353</v>
      </c>
      <c r="F22" s="156">
        <v>33252</v>
      </c>
      <c r="G22" s="157">
        <v>721.28638878864433</v>
      </c>
      <c r="H22" s="156">
        <v>120993</v>
      </c>
      <c r="I22" s="157">
        <v>760.01337267445228</v>
      </c>
      <c r="J22" s="156">
        <v>368154</v>
      </c>
      <c r="K22" s="157">
        <v>1214.4134193842795</v>
      </c>
    </row>
    <row r="23" spans="1:214" x14ac:dyDescent="0.3">
      <c r="A23" s="153"/>
      <c r="B23" s="154"/>
      <c r="C23" s="16"/>
      <c r="D23" s="154"/>
      <c r="E23" s="16"/>
      <c r="F23" s="154"/>
      <c r="G23" s="16"/>
      <c r="H23" s="154"/>
      <c r="I23" s="16"/>
      <c r="J23" s="154"/>
      <c r="K23" s="16"/>
    </row>
    <row r="24" spans="1:214" x14ac:dyDescent="0.3">
      <c r="A24" s="151" t="s">
        <v>237</v>
      </c>
      <c r="B24" s="154"/>
      <c r="C24" s="16"/>
      <c r="D24" s="154"/>
      <c r="E24" s="16"/>
      <c r="F24" s="154"/>
      <c r="G24" s="16"/>
      <c r="H24" s="154"/>
      <c r="I24" s="16"/>
      <c r="J24" s="154"/>
      <c r="K24" s="16"/>
    </row>
    <row r="25" spans="1:214" x14ac:dyDescent="0.3">
      <c r="A25" s="153"/>
      <c r="B25" s="154"/>
      <c r="C25" s="16"/>
      <c r="D25" s="154"/>
      <c r="E25" s="16"/>
      <c r="F25" s="154"/>
      <c r="G25" s="16"/>
      <c r="H25" s="154"/>
      <c r="I25" s="16"/>
      <c r="J25" s="154"/>
      <c r="K25" s="16"/>
    </row>
    <row r="26" spans="1:214" x14ac:dyDescent="0.3">
      <c r="A26" s="153" t="s">
        <v>15</v>
      </c>
      <c r="B26" s="154">
        <v>22900</v>
      </c>
      <c r="C26" s="16">
        <v>1017.6772925764192</v>
      </c>
      <c r="D26" s="154">
        <v>42230</v>
      </c>
      <c r="E26" s="16">
        <v>1991.5352119346437</v>
      </c>
      <c r="F26" s="154">
        <v>6898</v>
      </c>
      <c r="G26" s="16">
        <v>738.30820527689184</v>
      </c>
      <c r="H26" s="154">
        <v>31580</v>
      </c>
      <c r="I26" s="16">
        <v>785.43461051298289</v>
      </c>
      <c r="J26" s="154">
        <v>103608</v>
      </c>
      <c r="K26" s="16">
        <v>1325.2279457184773</v>
      </c>
    </row>
    <row r="27" spans="1:214" x14ac:dyDescent="0.3">
      <c r="A27" s="153" t="s">
        <v>16</v>
      </c>
      <c r="B27" s="154">
        <v>20743</v>
      </c>
      <c r="C27" s="16">
        <v>996.36720821481947</v>
      </c>
      <c r="D27" s="154">
        <v>26095</v>
      </c>
      <c r="E27" s="16">
        <v>1920.0045985821039</v>
      </c>
      <c r="F27" s="154">
        <v>7908</v>
      </c>
      <c r="G27" s="16">
        <v>734.31841173495195</v>
      </c>
      <c r="H27" s="154">
        <v>26562</v>
      </c>
      <c r="I27" s="16">
        <v>796.0045930276334</v>
      </c>
      <c r="J27" s="154">
        <v>81308</v>
      </c>
      <c r="K27" s="16">
        <v>1201.857504796576</v>
      </c>
    </row>
    <row r="28" spans="1:214" x14ac:dyDescent="0.3">
      <c r="A28" s="153" t="s">
        <v>17</v>
      </c>
      <c r="B28" s="154">
        <v>17532</v>
      </c>
      <c r="C28" s="16">
        <v>1013.9277321469314</v>
      </c>
      <c r="D28" s="154">
        <v>21827</v>
      </c>
      <c r="E28" s="16">
        <v>1936.7870069180374</v>
      </c>
      <c r="F28" s="154">
        <v>4801</v>
      </c>
      <c r="G28" s="16">
        <v>736.27285982087062</v>
      </c>
      <c r="H28" s="154">
        <v>21408</v>
      </c>
      <c r="I28" s="16">
        <v>811.72930680119578</v>
      </c>
      <c r="J28" s="154">
        <v>65568</v>
      </c>
      <c r="K28" s="16">
        <v>1234.7910413616398</v>
      </c>
    </row>
    <row r="29" spans="1:214" x14ac:dyDescent="0.3">
      <c r="A29" s="153" t="s">
        <v>18</v>
      </c>
      <c r="B29" s="154">
        <v>0</v>
      </c>
      <c r="C29" s="16">
        <v>0</v>
      </c>
      <c r="D29" s="154">
        <v>0</v>
      </c>
      <c r="E29" s="16">
        <v>0</v>
      </c>
      <c r="F29" s="154">
        <v>0</v>
      </c>
      <c r="G29" s="16">
        <v>0</v>
      </c>
      <c r="H29" s="154">
        <v>0</v>
      </c>
      <c r="I29" s="16">
        <v>0</v>
      </c>
      <c r="J29" s="154">
        <v>0</v>
      </c>
      <c r="K29" s="16">
        <v>0</v>
      </c>
    </row>
    <row r="30" spans="1:214" x14ac:dyDescent="0.3">
      <c r="A30" s="153"/>
      <c r="B30" s="154"/>
      <c r="C30" s="16"/>
      <c r="D30" s="154"/>
      <c r="E30" s="16"/>
      <c r="F30" s="154"/>
      <c r="G30" s="16"/>
      <c r="H30" s="154"/>
      <c r="I30" s="16"/>
      <c r="J30" s="154"/>
      <c r="K30" s="16"/>
    </row>
    <row r="31" spans="1:214" s="160" customFormat="1" x14ac:dyDescent="0.3">
      <c r="A31" s="159" t="s">
        <v>19</v>
      </c>
      <c r="B31" s="156">
        <v>61175</v>
      </c>
      <c r="C31" s="157">
        <v>1009.3769840621169</v>
      </c>
      <c r="D31" s="156">
        <v>90152</v>
      </c>
      <c r="E31" s="157">
        <v>1957.5750066554265</v>
      </c>
      <c r="F31" s="156">
        <v>19607</v>
      </c>
      <c r="G31" s="157">
        <v>736.20064262763299</v>
      </c>
      <c r="H31" s="156">
        <v>79550</v>
      </c>
      <c r="I31" s="157">
        <v>796.0402137020742</v>
      </c>
      <c r="J31" s="156">
        <v>250484</v>
      </c>
      <c r="K31" s="157">
        <v>1261.5082240781846</v>
      </c>
    </row>
    <row r="32" spans="1:214" s="30" customFormat="1" x14ac:dyDescent="0.3">
      <c r="A32" s="370" t="s">
        <v>96</v>
      </c>
      <c r="B32" s="370"/>
      <c r="C32" s="370"/>
      <c r="D32" s="370"/>
      <c r="E32" s="370"/>
      <c r="F32" s="370"/>
      <c r="G32" s="370"/>
      <c r="H32" s="370"/>
      <c r="I32" s="370"/>
      <c r="J32" s="370"/>
      <c r="K32" s="370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  <c r="HC32" s="138"/>
      <c r="HD32" s="138"/>
      <c r="HE32" s="138"/>
      <c r="HF32" s="138"/>
    </row>
    <row r="33" spans="1:11" x14ac:dyDescent="0.3">
      <c r="A33" s="161" t="s">
        <v>21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</row>
    <row r="35" spans="1:11" x14ac:dyDescent="0.3">
      <c r="J35" s="67"/>
    </row>
    <row r="36" spans="1:11" x14ac:dyDescent="0.3">
      <c r="H36" s="138"/>
      <c r="J36" s="292"/>
    </row>
    <row r="38" spans="1:11" x14ac:dyDescent="0.3">
      <c r="H38" s="138"/>
    </row>
    <row r="39" spans="1:11" x14ac:dyDescent="0.3">
      <c r="H39" s="138"/>
    </row>
    <row r="40" spans="1:11" x14ac:dyDescent="0.3">
      <c r="H40" s="138"/>
    </row>
    <row r="48" spans="1:11" x14ac:dyDescent="0.3">
      <c r="H48" s="138"/>
    </row>
    <row r="49" spans="8:8" x14ac:dyDescent="0.3">
      <c r="H49" s="138"/>
    </row>
    <row r="50" spans="8:8" x14ac:dyDescent="0.3">
      <c r="H50" s="138"/>
    </row>
    <row r="51" spans="8:8" x14ac:dyDescent="0.3">
      <c r="H51" s="138"/>
    </row>
    <row r="52" spans="8:8" x14ac:dyDescent="0.3">
      <c r="H52" s="138"/>
    </row>
    <row r="53" spans="8:8" x14ac:dyDescent="0.3">
      <c r="H53" s="138"/>
    </row>
    <row r="54" spans="8:8" x14ac:dyDescent="0.3">
      <c r="H54" s="138"/>
    </row>
    <row r="55" spans="8:8" x14ac:dyDescent="0.3">
      <c r="H55" s="138"/>
    </row>
    <row r="56" spans="8:8" x14ac:dyDescent="0.3">
      <c r="H56" s="138"/>
    </row>
    <row r="57" spans="8:8" x14ac:dyDescent="0.3">
      <c r="H57" s="138"/>
    </row>
    <row r="58" spans="8:8" x14ac:dyDescent="0.3">
      <c r="H58" s="138"/>
    </row>
    <row r="59" spans="8:8" x14ac:dyDescent="0.3">
      <c r="H59" s="138"/>
    </row>
    <row r="60" spans="8:8" x14ac:dyDescent="0.3">
      <c r="H60" s="138"/>
    </row>
  </sheetData>
  <mergeCells count="11">
    <mergeCell ref="J10:K10"/>
    <mergeCell ref="A32:K32"/>
    <mergeCell ref="B3:K3"/>
    <mergeCell ref="B1:K1"/>
    <mergeCell ref="B2:K2"/>
    <mergeCell ref="A5:K5"/>
    <mergeCell ref="A7:K7"/>
    <mergeCell ref="A9:A13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pageOrder="overThenDown" orientation="portrait" r:id="rId1"/>
  <headerFooter alignWithMargins="0">
    <oddFooter>&amp;CCoordinamento Generale Statistico Attuariale&amp;R&amp;P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N327"/>
  <sheetViews>
    <sheetView showGridLines="0" view="pageBreakPreview" zoomScale="75" zoomScaleNormal="50" zoomScaleSheetLayoutView="75" workbookViewId="0"/>
  </sheetViews>
  <sheetFormatPr defaultColWidth="20.453125" defaultRowHeight="13.5" x14ac:dyDescent="0.3"/>
  <cols>
    <col min="1" max="1" width="26.1796875" style="2" customWidth="1"/>
    <col min="2" max="6" width="21.54296875" style="2" customWidth="1"/>
    <col min="7" max="7" width="6.81640625" style="2" customWidth="1"/>
    <col min="8" max="8" width="26.26953125" style="2" customWidth="1"/>
    <col min="9" max="13" width="21.7265625" style="2" customWidth="1"/>
    <col min="14" max="16384" width="20.453125" style="2"/>
  </cols>
  <sheetData>
    <row r="1" spans="1:13" x14ac:dyDescent="0.3">
      <c r="A1" s="3" t="s">
        <v>141</v>
      </c>
      <c r="B1" s="366" t="s">
        <v>184</v>
      </c>
      <c r="C1" s="366"/>
      <c r="D1" s="366"/>
      <c r="E1" s="366"/>
      <c r="F1" s="366"/>
      <c r="H1" s="366" t="s">
        <v>184</v>
      </c>
      <c r="I1" s="366"/>
      <c r="J1" s="366"/>
      <c r="K1" s="366"/>
      <c r="L1" s="366"/>
      <c r="M1" s="366"/>
    </row>
    <row r="2" spans="1:13" ht="15.65" customHeight="1" x14ac:dyDescent="0.3">
      <c r="A2" s="3"/>
      <c r="B2" s="383"/>
      <c r="C2" s="383"/>
      <c r="D2" s="383"/>
      <c r="E2" s="383"/>
      <c r="F2" s="383"/>
      <c r="H2" s="383"/>
      <c r="I2" s="383"/>
      <c r="J2" s="383"/>
      <c r="K2" s="383"/>
      <c r="L2" s="383"/>
      <c r="M2" s="383"/>
    </row>
    <row r="4" spans="1:13" x14ac:dyDescent="0.3">
      <c r="A4" s="351" t="s">
        <v>4</v>
      </c>
      <c r="B4" s="351"/>
      <c r="C4" s="351"/>
      <c r="D4" s="351"/>
      <c r="E4" s="351"/>
      <c r="F4" s="351"/>
      <c r="H4" s="384" t="s">
        <v>112</v>
      </c>
      <c r="I4" s="384"/>
      <c r="J4" s="384"/>
      <c r="K4" s="384"/>
      <c r="L4" s="384"/>
      <c r="M4" s="384"/>
    </row>
    <row r="6" spans="1:13" ht="15.75" customHeight="1" x14ac:dyDescent="0.3">
      <c r="A6" s="339" t="str">
        <f>+GEST_tot!$A$5</f>
        <v>Rilevazione al 02/10/2022</v>
      </c>
      <c r="B6" s="339"/>
      <c r="C6" s="339"/>
      <c r="D6" s="339"/>
      <c r="E6" s="339"/>
      <c r="F6" s="339"/>
      <c r="H6" s="339" t="str">
        <f>+GEST_tot!$A$5</f>
        <v>Rilevazione al 02/10/2022</v>
      </c>
      <c r="I6" s="339"/>
      <c r="J6" s="339"/>
      <c r="K6" s="339"/>
      <c r="L6" s="339"/>
      <c r="M6" s="339"/>
    </row>
    <row r="8" spans="1:13" x14ac:dyDescent="0.3">
      <c r="H8" s="366" t="str">
        <f>+B25</f>
        <v>Decorrenti gennaio - settembre 2022</v>
      </c>
      <c r="I8" s="366"/>
      <c r="J8" s="366"/>
      <c r="K8" s="366"/>
      <c r="L8" s="366"/>
      <c r="M8" s="366"/>
    </row>
    <row r="9" spans="1:13" s="50" customFormat="1" ht="15" customHeight="1" x14ac:dyDescent="0.3">
      <c r="A9" s="169"/>
      <c r="B9" s="170"/>
      <c r="C9" s="171"/>
      <c r="D9" s="171"/>
      <c r="E9" s="171"/>
      <c r="F9" s="170"/>
    </row>
    <row r="10" spans="1:13" s="176" customFormat="1" x14ac:dyDescent="0.3">
      <c r="A10" s="172" t="s">
        <v>32</v>
      </c>
      <c r="B10" s="173" t="s">
        <v>30</v>
      </c>
      <c r="C10" s="174" t="s">
        <v>131</v>
      </c>
      <c r="D10" s="173" t="s">
        <v>11</v>
      </c>
      <c r="E10" s="173" t="s">
        <v>12</v>
      </c>
      <c r="F10" s="175" t="s">
        <v>13</v>
      </c>
    </row>
    <row r="11" spans="1:13" x14ac:dyDescent="0.3">
      <c r="A11" s="177"/>
      <c r="B11" s="178"/>
      <c r="C11" s="178" t="s">
        <v>31</v>
      </c>
      <c r="D11" s="179"/>
      <c r="E11" s="179"/>
      <c r="F11" s="180"/>
      <c r="I11" s="181"/>
      <c r="J11" s="181"/>
      <c r="K11" s="181"/>
      <c r="L11" s="181"/>
      <c r="M11" s="181"/>
    </row>
    <row r="12" spans="1:13" ht="15" customHeight="1" x14ac:dyDescent="0.3">
      <c r="A12" s="182"/>
      <c r="B12" s="132"/>
      <c r="C12" s="183"/>
      <c r="D12" s="132"/>
      <c r="E12" s="132"/>
      <c r="F12" s="184"/>
      <c r="J12" s="185"/>
      <c r="K12" s="185"/>
      <c r="L12" s="185"/>
    </row>
    <row r="13" spans="1:13" x14ac:dyDescent="0.3">
      <c r="A13" s="186"/>
      <c r="B13" s="377" t="str">
        <f>+FPLD_tot!B13</f>
        <v>Decorrenti ANNO 2021</v>
      </c>
      <c r="C13" s="377"/>
      <c r="D13" s="377"/>
      <c r="E13" s="377"/>
      <c r="F13" s="378"/>
    </row>
    <row r="14" spans="1:13" ht="15.75" customHeight="1" x14ac:dyDescent="0.3">
      <c r="A14" s="187" t="s">
        <v>28</v>
      </c>
      <c r="B14" s="188">
        <v>37314</v>
      </c>
      <c r="C14" s="188">
        <v>81213</v>
      </c>
      <c r="D14" s="188">
        <v>20247</v>
      </c>
      <c r="E14" s="188">
        <v>23436</v>
      </c>
      <c r="F14" s="189">
        <v>162210</v>
      </c>
    </row>
    <row r="15" spans="1:13" ht="15" customHeight="1" x14ac:dyDescent="0.3">
      <c r="A15" s="187" t="s">
        <v>29</v>
      </c>
      <c r="B15" s="188">
        <v>49014</v>
      </c>
      <c r="C15" s="188">
        <v>46368</v>
      </c>
      <c r="D15" s="188">
        <v>13005</v>
      </c>
      <c r="E15" s="188">
        <v>97557</v>
      </c>
      <c r="F15" s="189">
        <v>205944</v>
      </c>
    </row>
    <row r="16" spans="1:13" s="50" customFormat="1" x14ac:dyDescent="0.3">
      <c r="A16" s="190"/>
      <c r="B16" s="191"/>
      <c r="C16" s="191"/>
      <c r="D16" s="191"/>
      <c r="E16" s="191"/>
      <c r="F16" s="192"/>
    </row>
    <row r="17" spans="1:13" x14ac:dyDescent="0.3">
      <c r="A17" s="193" t="s">
        <v>13</v>
      </c>
      <c r="B17" s="194">
        <v>86328</v>
      </c>
      <c r="C17" s="195">
        <v>127581</v>
      </c>
      <c r="D17" s="195">
        <v>33252</v>
      </c>
      <c r="E17" s="195">
        <v>120993</v>
      </c>
      <c r="F17" s="196">
        <v>368154</v>
      </c>
      <c r="H17" s="197"/>
    </row>
    <row r="18" spans="1:13" x14ac:dyDescent="0.3">
      <c r="A18" s="153"/>
      <c r="B18" s="138"/>
      <c r="C18" s="138"/>
      <c r="D18" s="198"/>
      <c r="E18" s="138"/>
      <c r="F18" s="199"/>
    </row>
    <row r="19" spans="1:13" x14ac:dyDescent="0.3">
      <c r="A19" s="186"/>
      <c r="B19" s="200"/>
      <c r="C19" s="201" t="s">
        <v>122</v>
      </c>
      <c r="D19" s="200" t="str">
        <f>+FPLD_tot!$D$19</f>
        <v>Decorrenti gennaio - settembre 2021</v>
      </c>
      <c r="E19" s="200"/>
      <c r="F19" s="202"/>
      <c r="H19" s="168"/>
    </row>
    <row r="20" spans="1:13" x14ac:dyDescent="0.3">
      <c r="A20" s="187" t="s">
        <v>28</v>
      </c>
      <c r="B20" s="188">
        <v>27929</v>
      </c>
      <c r="C20" s="188">
        <v>61154</v>
      </c>
      <c r="D20" s="188">
        <v>14847</v>
      </c>
      <c r="E20" s="188">
        <v>18172</v>
      </c>
      <c r="F20" s="189">
        <v>122102</v>
      </c>
    </row>
    <row r="21" spans="1:13" x14ac:dyDescent="0.3">
      <c r="A21" s="187" t="s">
        <v>29</v>
      </c>
      <c r="B21" s="188">
        <v>36563</v>
      </c>
      <c r="C21" s="188">
        <v>34515</v>
      </c>
      <c r="D21" s="188">
        <v>9544</v>
      </c>
      <c r="E21" s="188">
        <v>76308</v>
      </c>
      <c r="F21" s="189">
        <v>156930</v>
      </c>
    </row>
    <row r="22" spans="1:13" ht="15" customHeight="1" x14ac:dyDescent="0.3">
      <c r="A22" s="190"/>
      <c r="B22" s="191"/>
      <c r="C22" s="191"/>
      <c r="D22" s="191"/>
      <c r="E22" s="191"/>
      <c r="F22" s="192"/>
      <c r="H22" s="366" t="str">
        <f>+D19</f>
        <v>Decorrenti gennaio - settembre 2021</v>
      </c>
      <c r="I22" s="366"/>
      <c r="J22" s="366"/>
      <c r="K22" s="366"/>
      <c r="L22" s="366"/>
      <c r="M22" s="366"/>
    </row>
    <row r="23" spans="1:13" x14ac:dyDescent="0.3">
      <c r="A23" s="193" t="s">
        <v>13</v>
      </c>
      <c r="B23" s="194">
        <v>64492</v>
      </c>
      <c r="C23" s="195">
        <v>95669</v>
      </c>
      <c r="D23" s="195">
        <v>24391</v>
      </c>
      <c r="E23" s="195">
        <v>94480</v>
      </c>
      <c r="F23" s="196">
        <v>279032</v>
      </c>
    </row>
    <row r="24" spans="1:13" x14ac:dyDescent="0.3">
      <c r="A24" s="203"/>
      <c r="B24" s="204"/>
      <c r="C24" s="204"/>
      <c r="D24" s="204"/>
      <c r="E24" s="204"/>
      <c r="F24" s="205"/>
      <c r="I24" s="197"/>
      <c r="J24" s="197"/>
      <c r="K24" s="197"/>
      <c r="L24" s="197"/>
      <c r="M24" s="197"/>
    </row>
    <row r="25" spans="1:13" x14ac:dyDescent="0.3">
      <c r="A25" s="186"/>
      <c r="B25" s="377" t="str">
        <f>+FPLD_tot!$B$25</f>
        <v>Decorrenti gennaio - settembre 2022</v>
      </c>
      <c r="C25" s="377"/>
      <c r="D25" s="377"/>
      <c r="E25" s="377"/>
      <c r="F25" s="378"/>
      <c r="I25" s="206"/>
      <c r="J25" s="185"/>
      <c r="K25" s="185"/>
      <c r="L25" s="185"/>
    </row>
    <row r="26" spans="1:13" x14ac:dyDescent="0.3">
      <c r="A26" s="187" t="s">
        <v>28</v>
      </c>
      <c r="B26" s="188">
        <v>26495</v>
      </c>
      <c r="C26" s="188">
        <v>54977</v>
      </c>
      <c r="D26" s="188">
        <v>12080</v>
      </c>
      <c r="E26" s="188">
        <v>14943</v>
      </c>
      <c r="F26" s="189">
        <v>108495</v>
      </c>
      <c r="I26" s="206"/>
      <c r="J26" s="185"/>
      <c r="K26" s="185"/>
      <c r="L26" s="185"/>
    </row>
    <row r="27" spans="1:13" x14ac:dyDescent="0.3">
      <c r="A27" s="187" t="s">
        <v>29</v>
      </c>
      <c r="B27" s="188">
        <v>34680</v>
      </c>
      <c r="C27" s="188">
        <v>35175</v>
      </c>
      <c r="D27" s="188">
        <v>7527</v>
      </c>
      <c r="E27" s="188">
        <v>64607</v>
      </c>
      <c r="F27" s="189">
        <v>141989</v>
      </c>
      <c r="I27" s="206"/>
      <c r="J27" s="185"/>
      <c r="K27" s="185"/>
      <c r="L27" s="185"/>
    </row>
    <row r="28" spans="1:13" x14ac:dyDescent="0.3">
      <c r="A28" s="190"/>
      <c r="B28" s="191"/>
      <c r="C28" s="191"/>
      <c r="D28" s="191"/>
      <c r="E28" s="191"/>
      <c r="F28" s="192"/>
      <c r="I28" s="206"/>
      <c r="J28" s="185"/>
      <c r="K28" s="185"/>
      <c r="L28" s="185"/>
    </row>
    <row r="29" spans="1:13" x14ac:dyDescent="0.3">
      <c r="A29" s="207" t="s">
        <v>13</v>
      </c>
      <c r="B29" s="208">
        <v>61175</v>
      </c>
      <c r="C29" s="209">
        <v>90152</v>
      </c>
      <c r="D29" s="209">
        <v>19607</v>
      </c>
      <c r="E29" s="209">
        <v>79550</v>
      </c>
      <c r="F29" s="210">
        <v>250484</v>
      </c>
      <c r="I29" s="206"/>
      <c r="J29" s="185"/>
      <c r="K29" s="185"/>
      <c r="L29" s="185"/>
    </row>
    <row r="30" spans="1:13" ht="15" customHeight="1" x14ac:dyDescent="0.3">
      <c r="A30" s="2" t="s">
        <v>21</v>
      </c>
      <c r="I30" s="206"/>
      <c r="J30" s="185"/>
      <c r="K30" s="185"/>
      <c r="L30" s="185"/>
    </row>
    <row r="31" spans="1:13" x14ac:dyDescent="0.3">
      <c r="A31" s="3"/>
      <c r="B31" s="211"/>
      <c r="C31" s="211"/>
      <c r="D31" s="211"/>
      <c r="E31" s="211"/>
      <c r="F31" s="211"/>
      <c r="I31" s="206"/>
      <c r="J31" s="185"/>
      <c r="K31" s="185"/>
      <c r="L31" s="185"/>
    </row>
    <row r="32" spans="1:13" x14ac:dyDescent="0.3">
      <c r="J32" s="185"/>
      <c r="K32" s="185"/>
      <c r="L32" s="185"/>
      <c r="M32" s="168"/>
    </row>
    <row r="33" spans="1:13" x14ac:dyDescent="0.3">
      <c r="A33" s="212"/>
      <c r="B33" s="212"/>
      <c r="C33" s="212"/>
      <c r="D33" s="212"/>
      <c r="E33" s="212"/>
      <c r="F33" s="212"/>
      <c r="J33" s="185"/>
      <c r="K33" s="185"/>
      <c r="L33" s="185"/>
      <c r="M33" s="168"/>
    </row>
    <row r="35" spans="1:13" x14ac:dyDescent="0.3">
      <c r="A35" s="213"/>
      <c r="B35" s="213"/>
      <c r="C35" s="213"/>
      <c r="D35" s="213"/>
      <c r="E35" s="213"/>
      <c r="F35" s="213"/>
      <c r="H35" s="197"/>
    </row>
    <row r="36" spans="1:13" x14ac:dyDescent="0.3">
      <c r="H36" s="197"/>
    </row>
    <row r="37" spans="1:13" x14ac:dyDescent="0.3">
      <c r="A37" s="3"/>
      <c r="B37" s="214"/>
      <c r="C37" s="214"/>
      <c r="D37" s="214"/>
      <c r="E37" s="214"/>
      <c r="F37" s="4"/>
      <c r="H37" s="197"/>
      <c r="J37" s="197"/>
      <c r="K37" s="197"/>
      <c r="L37" s="197"/>
      <c r="M37" s="197"/>
    </row>
    <row r="38" spans="1:13" x14ac:dyDescent="0.3">
      <c r="A38" s="3" t="s">
        <v>142</v>
      </c>
      <c r="B38" s="366" t="s">
        <v>184</v>
      </c>
      <c r="C38" s="366"/>
      <c r="D38" s="366"/>
      <c r="E38" s="366"/>
      <c r="F38" s="366"/>
      <c r="H38" s="366" t="s">
        <v>184</v>
      </c>
      <c r="I38" s="366"/>
      <c r="J38" s="366"/>
      <c r="K38" s="366"/>
      <c r="L38" s="366"/>
      <c r="M38" s="366"/>
    </row>
    <row r="39" spans="1:13" ht="15.65" customHeight="1" x14ac:dyDescent="0.3">
      <c r="A39" s="3"/>
      <c r="B39" s="383"/>
      <c r="C39" s="383"/>
      <c r="D39" s="383"/>
      <c r="E39" s="383"/>
      <c r="F39" s="383"/>
      <c r="H39" s="383"/>
      <c r="I39" s="383"/>
      <c r="J39" s="383"/>
      <c r="K39" s="383"/>
      <c r="L39" s="383"/>
      <c r="M39" s="383"/>
    </row>
    <row r="40" spans="1:13" x14ac:dyDescent="0.3">
      <c r="A40" s="3"/>
      <c r="B40" s="383"/>
      <c r="C40" s="383"/>
      <c r="D40" s="383"/>
      <c r="E40" s="383"/>
      <c r="F40" s="383"/>
    </row>
    <row r="41" spans="1:13" ht="15" customHeight="1" x14ac:dyDescent="0.3">
      <c r="A41" s="351" t="s">
        <v>79</v>
      </c>
      <c r="B41" s="351"/>
      <c r="C41" s="351"/>
      <c r="D41" s="351"/>
      <c r="E41" s="351"/>
      <c r="F41" s="351"/>
      <c r="H41" s="382" t="s">
        <v>81</v>
      </c>
      <c r="I41" s="382"/>
      <c r="J41" s="382"/>
      <c r="K41" s="382"/>
      <c r="L41" s="382"/>
      <c r="M41" s="382"/>
    </row>
    <row r="43" spans="1:13" ht="15.75" customHeight="1" x14ac:dyDescent="0.3">
      <c r="A43" s="339" t="str">
        <f>+GEST_tot!$A$5</f>
        <v>Rilevazione al 02/10/2022</v>
      </c>
      <c r="B43" s="339"/>
      <c r="C43" s="339"/>
      <c r="D43" s="339"/>
      <c r="E43" s="339"/>
      <c r="F43" s="339"/>
      <c r="H43" s="339" t="str">
        <f>+GEST_tot!$A$5</f>
        <v>Rilevazione al 02/10/2022</v>
      </c>
      <c r="I43" s="339"/>
      <c r="J43" s="339"/>
      <c r="K43" s="339"/>
      <c r="L43" s="339"/>
      <c r="M43" s="339"/>
    </row>
    <row r="44" spans="1:13" x14ac:dyDescent="0.3">
      <c r="A44" s="381" t="s">
        <v>80</v>
      </c>
      <c r="B44" s="381"/>
      <c r="C44" s="381"/>
      <c r="D44" s="381"/>
      <c r="E44" s="381"/>
      <c r="F44" s="381"/>
    </row>
    <row r="45" spans="1:13" s="50" customFormat="1" x14ac:dyDescent="0.3">
      <c r="A45" s="381"/>
      <c r="B45" s="381"/>
      <c r="C45" s="381"/>
      <c r="D45" s="381"/>
      <c r="E45" s="381"/>
      <c r="F45" s="381"/>
    </row>
    <row r="46" spans="1:13" x14ac:dyDescent="0.3">
      <c r="A46" s="169"/>
      <c r="B46" s="170"/>
      <c r="C46" s="171"/>
      <c r="D46" s="171"/>
      <c r="E46" s="171"/>
      <c r="F46" s="170"/>
    </row>
    <row r="47" spans="1:13" x14ac:dyDescent="0.3">
      <c r="A47" s="172" t="s">
        <v>32</v>
      </c>
      <c r="B47" s="173" t="s">
        <v>30</v>
      </c>
      <c r="C47" s="174" t="s">
        <v>131</v>
      </c>
      <c r="D47" s="173" t="s">
        <v>11</v>
      </c>
      <c r="E47" s="173" t="s">
        <v>12</v>
      </c>
      <c r="F47" s="175" t="s">
        <v>13</v>
      </c>
    </row>
    <row r="48" spans="1:13" x14ac:dyDescent="0.3">
      <c r="A48" s="177"/>
      <c r="B48" s="178"/>
      <c r="C48" s="178" t="s">
        <v>31</v>
      </c>
      <c r="D48" s="179"/>
      <c r="E48" s="179"/>
      <c r="F48" s="180"/>
    </row>
    <row r="49" spans="1:6" x14ac:dyDescent="0.3">
      <c r="A49" s="182"/>
      <c r="B49" s="132"/>
      <c r="C49" s="183"/>
      <c r="D49" s="132"/>
      <c r="E49" s="132"/>
      <c r="F49" s="184"/>
    </row>
    <row r="50" spans="1:6" x14ac:dyDescent="0.3">
      <c r="A50" s="186"/>
      <c r="B50" s="377" t="str">
        <f>+FPLD_tot!B13</f>
        <v>Decorrenti ANNO 2021</v>
      </c>
      <c r="C50" s="377"/>
      <c r="D50" s="377"/>
      <c r="E50" s="377"/>
      <c r="F50" s="378"/>
    </row>
    <row r="51" spans="1:6" x14ac:dyDescent="0.3">
      <c r="A51" s="187" t="s">
        <v>28</v>
      </c>
      <c r="B51" s="215">
        <v>67.19</v>
      </c>
      <c r="C51" s="215">
        <v>61.47</v>
      </c>
      <c r="D51" s="215">
        <v>54.49</v>
      </c>
      <c r="E51" s="215">
        <v>76.760000000000005</v>
      </c>
      <c r="F51" s="216">
        <v>64.13</v>
      </c>
    </row>
    <row r="52" spans="1:6" s="50" customFormat="1" x14ac:dyDescent="0.3">
      <c r="A52" s="187" t="s">
        <v>29</v>
      </c>
      <c r="B52" s="215">
        <v>67.2</v>
      </c>
      <c r="C52" s="215">
        <v>60.91</v>
      </c>
      <c r="D52" s="215">
        <v>53.44</v>
      </c>
      <c r="E52" s="215">
        <v>74.459999999999994</v>
      </c>
      <c r="F52" s="216">
        <v>68.36</v>
      </c>
    </row>
    <row r="53" spans="1:6" x14ac:dyDescent="0.3">
      <c r="A53" s="190"/>
      <c r="B53" s="217"/>
      <c r="C53" s="217"/>
      <c r="D53" s="217"/>
      <c r="E53" s="217"/>
      <c r="F53" s="218"/>
    </row>
    <row r="54" spans="1:6" s="176" customFormat="1" x14ac:dyDescent="0.3">
      <c r="A54" s="193" t="s">
        <v>13</v>
      </c>
      <c r="B54" s="219">
        <v>67.2</v>
      </c>
      <c r="C54" s="220">
        <v>61.27</v>
      </c>
      <c r="D54" s="220">
        <v>54.08</v>
      </c>
      <c r="E54" s="220">
        <v>74.91</v>
      </c>
      <c r="F54" s="221">
        <v>66.5</v>
      </c>
    </row>
    <row r="55" spans="1:6" x14ac:dyDescent="0.3">
      <c r="A55" s="153"/>
      <c r="B55" s="222"/>
      <c r="C55" s="222"/>
      <c r="D55" s="222"/>
      <c r="E55" s="222"/>
      <c r="F55" s="223"/>
    </row>
    <row r="56" spans="1:6" ht="15.75" customHeight="1" x14ac:dyDescent="0.3">
      <c r="A56" s="186"/>
      <c r="B56" s="224"/>
      <c r="C56" s="201" t="s">
        <v>122</v>
      </c>
      <c r="D56" s="200" t="str">
        <f>+FPLD_tot!$D$19</f>
        <v>Decorrenti gennaio - settembre 2021</v>
      </c>
      <c r="E56" s="132"/>
      <c r="F56" s="95"/>
    </row>
    <row r="57" spans="1:6" ht="15" customHeight="1" x14ac:dyDescent="0.3">
      <c r="A57" s="187" t="s">
        <v>28</v>
      </c>
      <c r="B57" s="215">
        <v>67.209999999999994</v>
      </c>
      <c r="C57" s="215">
        <v>61.46</v>
      </c>
      <c r="D57" s="215">
        <v>54.45</v>
      </c>
      <c r="E57" s="215">
        <v>76.84</v>
      </c>
      <c r="F57" s="216">
        <v>64.209999999999994</v>
      </c>
    </row>
    <row r="58" spans="1:6" x14ac:dyDescent="0.3">
      <c r="A58" s="187" t="s">
        <v>29</v>
      </c>
      <c r="B58" s="215">
        <v>67.2</v>
      </c>
      <c r="C58" s="215">
        <v>60.89</v>
      </c>
      <c r="D58" s="215">
        <v>53.41</v>
      </c>
      <c r="E58" s="215">
        <v>74.42</v>
      </c>
      <c r="F58" s="216">
        <v>68.48</v>
      </c>
    </row>
    <row r="59" spans="1:6" x14ac:dyDescent="0.3">
      <c r="A59" s="190"/>
      <c r="B59" s="217"/>
      <c r="C59" s="217"/>
      <c r="D59" s="217"/>
      <c r="E59" s="217"/>
      <c r="F59" s="218"/>
    </row>
    <row r="60" spans="1:6" x14ac:dyDescent="0.3">
      <c r="A60" s="193" t="s">
        <v>13</v>
      </c>
      <c r="B60" s="219">
        <v>67.2</v>
      </c>
      <c r="C60" s="220">
        <v>61.25</v>
      </c>
      <c r="D60" s="220">
        <v>54.05</v>
      </c>
      <c r="E60" s="220">
        <v>74.88</v>
      </c>
      <c r="F60" s="221">
        <v>66.61</v>
      </c>
    </row>
    <row r="61" spans="1:6" x14ac:dyDescent="0.3">
      <c r="A61" s="203"/>
      <c r="B61" s="225"/>
      <c r="C61" s="225"/>
      <c r="D61" s="225"/>
      <c r="E61" s="225"/>
      <c r="F61" s="226"/>
    </row>
    <row r="62" spans="1:6" x14ac:dyDescent="0.3">
      <c r="A62" s="186"/>
      <c r="B62" s="379" t="str">
        <f>+B25</f>
        <v>Decorrenti gennaio - settembre 2022</v>
      </c>
      <c r="C62" s="379"/>
      <c r="D62" s="379"/>
      <c r="E62" s="379"/>
      <c r="F62" s="380"/>
    </row>
    <row r="63" spans="1:6" x14ac:dyDescent="0.3">
      <c r="A63" s="187" t="s">
        <v>28</v>
      </c>
      <c r="B63" s="215">
        <v>67.22</v>
      </c>
      <c r="C63" s="215">
        <v>61.26</v>
      </c>
      <c r="D63" s="215">
        <v>54.68</v>
      </c>
      <c r="E63" s="215">
        <v>77.959999999999994</v>
      </c>
      <c r="F63" s="216">
        <v>64.28</v>
      </c>
    </row>
    <row r="64" spans="1:6" x14ac:dyDescent="0.3">
      <c r="A64" s="187" t="s">
        <v>29</v>
      </c>
      <c r="B64" s="215">
        <v>67.23</v>
      </c>
      <c r="C64" s="215">
        <v>60.85</v>
      </c>
      <c r="D64" s="215">
        <v>53.66</v>
      </c>
      <c r="E64" s="215">
        <v>75.260000000000005</v>
      </c>
      <c r="F64" s="216">
        <v>68.58</v>
      </c>
    </row>
    <row r="65" spans="1:13" x14ac:dyDescent="0.3">
      <c r="A65" s="190"/>
      <c r="B65" s="217"/>
      <c r="C65" s="217"/>
      <c r="D65" s="217"/>
      <c r="E65" s="217"/>
      <c r="F65" s="218"/>
    </row>
    <row r="66" spans="1:13" x14ac:dyDescent="0.3">
      <c r="A66" s="207" t="s">
        <v>13</v>
      </c>
      <c r="B66" s="227">
        <v>67.22</v>
      </c>
      <c r="C66" s="228">
        <v>61.1</v>
      </c>
      <c r="D66" s="228">
        <v>54.29</v>
      </c>
      <c r="E66" s="228">
        <v>75.77</v>
      </c>
      <c r="F66" s="229">
        <v>66.72</v>
      </c>
    </row>
    <row r="67" spans="1:13" ht="15" customHeight="1" x14ac:dyDescent="0.3">
      <c r="A67" s="2" t="s">
        <v>21</v>
      </c>
    </row>
    <row r="74" spans="1:13" x14ac:dyDescent="0.3">
      <c r="A74" s="3" t="s">
        <v>143</v>
      </c>
      <c r="B74" s="366" t="s">
        <v>184</v>
      </c>
      <c r="C74" s="366"/>
      <c r="D74" s="366"/>
      <c r="E74" s="366"/>
      <c r="F74" s="366"/>
      <c r="H74" s="366" t="s">
        <v>184</v>
      </c>
      <c r="I74" s="366"/>
      <c r="J74" s="366"/>
      <c r="K74" s="366"/>
      <c r="L74" s="366"/>
      <c r="M74" s="366"/>
    </row>
    <row r="75" spans="1:13" ht="15.65" customHeight="1" x14ac:dyDescent="0.3">
      <c r="A75" s="3"/>
      <c r="B75" s="383"/>
      <c r="C75" s="383"/>
      <c r="D75" s="383"/>
      <c r="E75" s="383"/>
      <c r="F75" s="383"/>
      <c r="H75" s="383"/>
      <c r="I75" s="383"/>
      <c r="J75" s="383"/>
      <c r="K75" s="383"/>
      <c r="L75" s="383"/>
      <c r="M75" s="383"/>
    </row>
    <row r="77" spans="1:13" ht="15" customHeight="1" x14ac:dyDescent="0.3">
      <c r="A77" s="351" t="s">
        <v>5</v>
      </c>
      <c r="B77" s="351"/>
      <c r="C77" s="351"/>
      <c r="D77" s="351"/>
      <c r="E77" s="351"/>
      <c r="F77" s="351"/>
      <c r="H77" s="384" t="s">
        <v>83</v>
      </c>
      <c r="I77" s="384"/>
      <c r="J77" s="384"/>
      <c r="K77" s="384"/>
      <c r="L77" s="384"/>
      <c r="M77" s="384"/>
    </row>
    <row r="78" spans="1:13" x14ac:dyDescent="0.3">
      <c r="A78" s="3"/>
      <c r="B78" s="212"/>
      <c r="C78" s="212"/>
      <c r="D78" s="212"/>
      <c r="E78" s="212"/>
      <c r="F78" s="212"/>
    </row>
    <row r="79" spans="1:13" ht="15.75" customHeight="1" x14ac:dyDescent="0.3">
      <c r="A79" s="339" t="str">
        <f>+GEST_tot!$A$5</f>
        <v>Rilevazione al 02/10/2022</v>
      </c>
      <c r="B79" s="339"/>
      <c r="C79" s="339"/>
      <c r="D79" s="339"/>
      <c r="E79" s="339"/>
      <c r="F79" s="339"/>
      <c r="H79" s="339" t="str">
        <f>+GEST_tot!$A$5</f>
        <v>Rilevazione al 02/10/2022</v>
      </c>
      <c r="I79" s="339"/>
      <c r="J79" s="339"/>
      <c r="K79" s="339"/>
      <c r="L79" s="339"/>
      <c r="M79" s="339"/>
    </row>
    <row r="80" spans="1:13" s="197" customFormat="1" x14ac:dyDescent="0.3">
      <c r="A80" s="2"/>
      <c r="B80" s="2"/>
      <c r="C80" s="2"/>
      <c r="D80" s="2"/>
      <c r="E80" s="2"/>
      <c r="F80" s="2"/>
      <c r="I80" s="2"/>
    </row>
    <row r="81" spans="1:13" s="197" customFormat="1" x14ac:dyDescent="0.3">
      <c r="A81" s="2"/>
      <c r="B81" s="2"/>
      <c r="C81" s="2"/>
      <c r="D81" s="2"/>
      <c r="E81" s="2"/>
      <c r="F81" s="2"/>
      <c r="I81" s="2"/>
    </row>
    <row r="82" spans="1:13" x14ac:dyDescent="0.3">
      <c r="A82" s="169"/>
      <c r="B82" s="170"/>
      <c r="C82" s="171"/>
      <c r="D82" s="171"/>
      <c r="E82" s="171"/>
      <c r="F82" s="170"/>
    </row>
    <row r="83" spans="1:13" s="168" customFormat="1" x14ac:dyDescent="0.3">
      <c r="A83" s="172" t="s">
        <v>33</v>
      </c>
      <c r="B83" s="173" t="s">
        <v>30</v>
      </c>
      <c r="C83" s="174" t="s">
        <v>131</v>
      </c>
      <c r="D83" s="173" t="s">
        <v>11</v>
      </c>
      <c r="E83" s="173" t="s">
        <v>12</v>
      </c>
      <c r="F83" s="175" t="s">
        <v>13</v>
      </c>
      <c r="I83" s="2"/>
      <c r="J83" s="176"/>
      <c r="K83" s="176"/>
      <c r="L83" s="176"/>
      <c r="M83" s="176"/>
    </row>
    <row r="84" spans="1:13" x14ac:dyDescent="0.3">
      <c r="A84" s="230" t="s">
        <v>22</v>
      </c>
      <c r="B84" s="178"/>
      <c r="C84" s="178" t="s">
        <v>31</v>
      </c>
      <c r="D84" s="179"/>
      <c r="E84" s="179"/>
      <c r="F84" s="180"/>
      <c r="I84" s="197"/>
    </row>
    <row r="85" spans="1:13" x14ac:dyDescent="0.3">
      <c r="A85" s="182"/>
      <c r="B85" s="132"/>
      <c r="C85" s="183"/>
      <c r="D85" s="132"/>
      <c r="E85" s="132"/>
      <c r="F85" s="184"/>
    </row>
    <row r="86" spans="1:13" s="197" customFormat="1" x14ac:dyDescent="0.3">
      <c r="A86" s="186"/>
      <c r="B86" s="377" t="str">
        <f>+FPLD_tot!B13</f>
        <v>Decorrenti ANNO 2021</v>
      </c>
      <c r="C86" s="377"/>
      <c r="D86" s="377"/>
      <c r="E86" s="377"/>
      <c r="F86" s="378"/>
    </row>
    <row r="87" spans="1:13" s="197" customFormat="1" x14ac:dyDescent="0.3">
      <c r="A87" s="231" t="s">
        <v>34</v>
      </c>
      <c r="B87" s="188">
        <v>20358</v>
      </c>
      <c r="C87" s="188">
        <v>50110</v>
      </c>
      <c r="D87" s="188">
        <v>6504</v>
      </c>
      <c r="E87" s="188">
        <v>37079</v>
      </c>
      <c r="F87" s="232">
        <v>114051</v>
      </c>
    </row>
    <row r="88" spans="1:13" x14ac:dyDescent="0.3">
      <c r="A88" s="231" t="s">
        <v>35</v>
      </c>
      <c r="B88" s="188">
        <v>13395</v>
      </c>
      <c r="C88" s="188">
        <v>34152</v>
      </c>
      <c r="D88" s="188">
        <v>5302</v>
      </c>
      <c r="E88" s="188">
        <v>21456</v>
      </c>
      <c r="F88" s="189">
        <v>74305</v>
      </c>
    </row>
    <row r="89" spans="1:13" x14ac:dyDescent="0.3">
      <c r="A89" s="231" t="s">
        <v>36</v>
      </c>
      <c r="B89" s="188">
        <v>17402</v>
      </c>
      <c r="C89" s="188">
        <v>22534</v>
      </c>
      <c r="D89" s="188">
        <v>6071</v>
      </c>
      <c r="E89" s="188">
        <v>21964</v>
      </c>
      <c r="F89" s="189">
        <v>67971</v>
      </c>
    </row>
    <row r="90" spans="1:13" x14ac:dyDescent="0.3">
      <c r="A90" s="231" t="s">
        <v>37</v>
      </c>
      <c r="B90" s="188">
        <v>35173</v>
      </c>
      <c r="C90" s="188">
        <v>20785</v>
      </c>
      <c r="D90" s="188">
        <v>15375</v>
      </c>
      <c r="E90" s="188">
        <v>40494</v>
      </c>
      <c r="F90" s="189">
        <v>111827</v>
      </c>
    </row>
    <row r="91" spans="1:13" x14ac:dyDescent="0.3">
      <c r="A91" s="46"/>
      <c r="B91" s="188"/>
      <c r="C91" s="188"/>
      <c r="D91" s="188"/>
      <c r="E91" s="188"/>
      <c r="F91" s="233"/>
    </row>
    <row r="92" spans="1:13" s="197" customFormat="1" ht="15.75" customHeight="1" x14ac:dyDescent="0.3">
      <c r="A92" s="113" t="s">
        <v>13</v>
      </c>
      <c r="B92" s="234">
        <v>86328</v>
      </c>
      <c r="C92" s="234">
        <v>127581</v>
      </c>
      <c r="D92" s="234">
        <v>33252</v>
      </c>
      <c r="E92" s="234">
        <v>120993</v>
      </c>
      <c r="F92" s="235">
        <v>368154</v>
      </c>
    </row>
    <row r="93" spans="1:13" s="197" customFormat="1" ht="15.75" customHeight="1" x14ac:dyDescent="0.3">
      <c r="A93" s="236"/>
      <c r="B93" s="237"/>
      <c r="C93" s="237"/>
      <c r="D93" s="237"/>
      <c r="E93" s="237"/>
      <c r="F93" s="238"/>
    </row>
    <row r="94" spans="1:13" x14ac:dyDescent="0.3">
      <c r="A94" s="186"/>
      <c r="B94" s="224"/>
      <c r="C94" s="201" t="s">
        <v>122</v>
      </c>
      <c r="D94" s="200" t="str">
        <f>+FPLD_tot!$D$19</f>
        <v>Decorrenti gennaio - settembre 2021</v>
      </c>
      <c r="E94" s="132"/>
      <c r="F94" s="95"/>
    </row>
    <row r="95" spans="1:13" x14ac:dyDescent="0.3">
      <c r="A95" s="231" t="s">
        <v>34</v>
      </c>
      <c r="B95" s="188">
        <v>15272</v>
      </c>
      <c r="C95" s="188">
        <v>37529</v>
      </c>
      <c r="D95" s="188">
        <v>4697</v>
      </c>
      <c r="E95" s="188">
        <v>29018</v>
      </c>
      <c r="F95" s="232">
        <v>86516</v>
      </c>
    </row>
    <row r="96" spans="1:13" x14ac:dyDescent="0.3">
      <c r="A96" s="231" t="s">
        <v>35</v>
      </c>
      <c r="B96" s="188">
        <v>10025</v>
      </c>
      <c r="C96" s="188">
        <v>25410</v>
      </c>
      <c r="D96" s="188">
        <v>3879</v>
      </c>
      <c r="E96" s="188">
        <v>16585</v>
      </c>
      <c r="F96" s="189">
        <v>55899</v>
      </c>
    </row>
    <row r="97" spans="1:6" x14ac:dyDescent="0.3">
      <c r="A97" s="231" t="s">
        <v>36</v>
      </c>
      <c r="B97" s="188">
        <v>13087</v>
      </c>
      <c r="C97" s="188">
        <v>16987</v>
      </c>
      <c r="D97" s="188">
        <v>4406</v>
      </c>
      <c r="E97" s="188">
        <v>17098</v>
      </c>
      <c r="F97" s="189">
        <v>51578</v>
      </c>
    </row>
    <row r="98" spans="1:6" x14ac:dyDescent="0.3">
      <c r="A98" s="231" t="s">
        <v>37</v>
      </c>
      <c r="B98" s="188">
        <v>26108</v>
      </c>
      <c r="C98" s="188">
        <v>15743</v>
      </c>
      <c r="D98" s="188">
        <v>11409</v>
      </c>
      <c r="E98" s="188">
        <v>31779</v>
      </c>
      <c r="F98" s="189">
        <v>85039</v>
      </c>
    </row>
    <row r="99" spans="1:6" x14ac:dyDescent="0.3">
      <c r="A99" s="46"/>
      <c r="B99" s="188"/>
      <c r="C99" s="188"/>
      <c r="D99" s="188"/>
      <c r="E99" s="188"/>
      <c r="F99" s="233"/>
    </row>
    <row r="100" spans="1:6" x14ac:dyDescent="0.3">
      <c r="A100" s="113" t="s">
        <v>13</v>
      </c>
      <c r="B100" s="234">
        <v>64492</v>
      </c>
      <c r="C100" s="234">
        <v>95669</v>
      </c>
      <c r="D100" s="234">
        <v>24391</v>
      </c>
      <c r="E100" s="234">
        <v>94480</v>
      </c>
      <c r="F100" s="235">
        <v>279032</v>
      </c>
    </row>
    <row r="101" spans="1:6" x14ac:dyDescent="0.3">
      <c r="A101" s="236"/>
      <c r="B101" s="237"/>
      <c r="C101" s="237"/>
      <c r="D101" s="237"/>
      <c r="E101" s="237"/>
      <c r="F101" s="238"/>
    </row>
    <row r="102" spans="1:6" x14ac:dyDescent="0.3">
      <c r="A102" s="186"/>
      <c r="B102" s="379" t="str">
        <f>+B25</f>
        <v>Decorrenti gennaio - settembre 2022</v>
      </c>
      <c r="C102" s="379"/>
      <c r="D102" s="379"/>
      <c r="E102" s="379"/>
      <c r="F102" s="380"/>
    </row>
    <row r="103" spans="1:6" ht="15" customHeight="1" x14ac:dyDescent="0.3">
      <c r="A103" s="231" t="s">
        <v>34</v>
      </c>
      <c r="B103" s="188">
        <v>14923</v>
      </c>
      <c r="C103" s="188">
        <v>36653</v>
      </c>
      <c r="D103" s="188">
        <v>4111</v>
      </c>
      <c r="E103" s="188">
        <v>25058</v>
      </c>
      <c r="F103" s="232">
        <v>80745</v>
      </c>
    </row>
    <row r="104" spans="1:6" x14ac:dyDescent="0.3">
      <c r="A104" s="231" t="s">
        <v>35</v>
      </c>
      <c r="B104" s="188">
        <v>9790</v>
      </c>
      <c r="C104" s="188">
        <v>25231</v>
      </c>
      <c r="D104" s="188">
        <v>3326</v>
      </c>
      <c r="E104" s="188">
        <v>13661</v>
      </c>
      <c r="F104" s="189">
        <v>52008</v>
      </c>
    </row>
    <row r="105" spans="1:6" x14ac:dyDescent="0.3">
      <c r="A105" s="231" t="s">
        <v>36</v>
      </c>
      <c r="B105" s="188">
        <v>11802</v>
      </c>
      <c r="C105" s="188">
        <v>15688</v>
      </c>
      <c r="D105" s="188">
        <v>3541</v>
      </c>
      <c r="E105" s="188">
        <v>14234</v>
      </c>
      <c r="F105" s="189">
        <v>45265</v>
      </c>
    </row>
    <row r="106" spans="1:6" x14ac:dyDescent="0.3">
      <c r="A106" s="231" t="s">
        <v>37</v>
      </c>
      <c r="B106" s="188">
        <v>24660</v>
      </c>
      <c r="C106" s="188">
        <v>12580</v>
      </c>
      <c r="D106" s="188">
        <v>8629</v>
      </c>
      <c r="E106" s="188">
        <v>26597</v>
      </c>
      <c r="F106" s="189">
        <v>72466</v>
      </c>
    </row>
    <row r="107" spans="1:6" x14ac:dyDescent="0.3">
      <c r="A107" s="46"/>
      <c r="B107" s="188"/>
      <c r="C107" s="188"/>
      <c r="D107" s="188"/>
      <c r="E107" s="188"/>
      <c r="F107" s="233"/>
    </row>
    <row r="108" spans="1:6" x14ac:dyDescent="0.3">
      <c r="A108" s="239" t="s">
        <v>13</v>
      </c>
      <c r="B108" s="240">
        <v>61175</v>
      </c>
      <c r="C108" s="240">
        <v>90152</v>
      </c>
      <c r="D108" s="240">
        <v>19607</v>
      </c>
      <c r="E108" s="240">
        <v>79550</v>
      </c>
      <c r="F108" s="241">
        <v>250484</v>
      </c>
    </row>
    <row r="109" spans="1:6" x14ac:dyDescent="0.3">
      <c r="A109" s="2" t="s">
        <v>41</v>
      </c>
      <c r="B109" s="242"/>
      <c r="C109" s="242"/>
      <c r="D109" s="242"/>
      <c r="E109" s="242"/>
      <c r="F109" s="242"/>
    </row>
    <row r="110" spans="1:6" x14ac:dyDescent="0.3">
      <c r="A110" s="2" t="s">
        <v>44</v>
      </c>
    </row>
    <row r="111" spans="1:6" x14ac:dyDescent="0.3">
      <c r="A111" s="2" t="s">
        <v>43</v>
      </c>
    </row>
    <row r="112" spans="1:6" x14ac:dyDescent="0.3">
      <c r="A112" s="2" t="s">
        <v>42</v>
      </c>
    </row>
    <row r="113" spans="1:13" x14ac:dyDescent="0.3">
      <c r="A113" s="2" t="s">
        <v>21</v>
      </c>
    </row>
    <row r="114" spans="1:13" x14ac:dyDescent="0.3">
      <c r="A114" s="212"/>
      <c r="B114" s="212"/>
      <c r="C114" s="212"/>
      <c r="D114" s="212"/>
      <c r="E114" s="212"/>
      <c r="F114" s="212"/>
    </row>
    <row r="115" spans="1:13" s="50" customFormat="1" x14ac:dyDescent="0.3">
      <c r="A115" s="3"/>
      <c r="B115" s="212"/>
      <c r="C115" s="212"/>
      <c r="D115" s="212"/>
      <c r="E115" s="212"/>
      <c r="F115" s="212"/>
    </row>
    <row r="116" spans="1:13" x14ac:dyDescent="0.3">
      <c r="A116" s="3" t="s">
        <v>206</v>
      </c>
      <c r="B116" s="366" t="s">
        <v>184</v>
      </c>
      <c r="C116" s="366"/>
      <c r="D116" s="366"/>
      <c r="E116" s="366"/>
      <c r="F116" s="366"/>
      <c r="H116" s="366" t="s">
        <v>184</v>
      </c>
      <c r="I116" s="366"/>
      <c r="J116" s="366"/>
      <c r="K116" s="366"/>
      <c r="L116" s="366"/>
      <c r="M116" s="366"/>
    </row>
    <row r="117" spans="1:13" ht="15.65" customHeight="1" x14ac:dyDescent="0.3">
      <c r="A117" s="3"/>
      <c r="B117" s="383"/>
      <c r="C117" s="383"/>
      <c r="D117" s="383"/>
      <c r="E117" s="383"/>
      <c r="F117" s="383"/>
      <c r="H117" s="383"/>
      <c r="I117" s="383"/>
      <c r="J117" s="383"/>
      <c r="K117" s="383"/>
      <c r="L117" s="383"/>
      <c r="M117" s="383"/>
    </row>
    <row r="119" spans="1:13" ht="15" customHeight="1" x14ac:dyDescent="0.3">
      <c r="A119" s="351" t="s">
        <v>40</v>
      </c>
      <c r="B119" s="351"/>
      <c r="C119" s="351"/>
      <c r="D119" s="351"/>
      <c r="E119" s="351"/>
      <c r="F119" s="351"/>
      <c r="H119" s="387" t="s">
        <v>82</v>
      </c>
      <c r="I119" s="387"/>
      <c r="J119" s="387"/>
      <c r="K119" s="387"/>
      <c r="L119" s="387"/>
      <c r="M119" s="387"/>
    </row>
    <row r="120" spans="1:13" x14ac:dyDescent="0.3">
      <c r="A120" s="3"/>
      <c r="B120" s="212"/>
      <c r="C120" s="212"/>
      <c r="D120" s="212"/>
      <c r="E120" s="212"/>
      <c r="F120" s="212"/>
    </row>
    <row r="121" spans="1:13" x14ac:dyDescent="0.3">
      <c r="A121" s="339" t="str">
        <f>+GEST_tot!$A$5</f>
        <v>Rilevazione al 02/10/2022</v>
      </c>
      <c r="B121" s="339"/>
      <c r="C121" s="339"/>
      <c r="D121" s="339"/>
      <c r="E121" s="339"/>
      <c r="F121" s="339"/>
      <c r="H121" s="339" t="str">
        <f>+GEST_tot!$A$5</f>
        <v>Rilevazione al 02/10/2022</v>
      </c>
      <c r="I121" s="339"/>
      <c r="J121" s="339"/>
      <c r="K121" s="339"/>
      <c r="L121" s="339"/>
      <c r="M121" s="339"/>
    </row>
    <row r="122" spans="1:13" x14ac:dyDescent="0.3">
      <c r="A122" s="3"/>
      <c r="B122" s="214"/>
      <c r="C122" s="243"/>
      <c r="D122" s="244"/>
      <c r="E122" s="245"/>
      <c r="F122" s="4"/>
    </row>
    <row r="123" spans="1:13" x14ac:dyDescent="0.3">
      <c r="B123" s="4"/>
      <c r="C123" s="243"/>
      <c r="D123" s="4"/>
      <c r="E123" s="4"/>
      <c r="F123" s="4"/>
      <c r="H123" s="385" t="str">
        <f>+B25</f>
        <v>Decorrenti gennaio - settembre 2022</v>
      </c>
      <c r="I123" s="385"/>
      <c r="J123" s="385"/>
      <c r="K123" s="385"/>
      <c r="L123" s="385"/>
      <c r="M123" s="385"/>
    </row>
    <row r="124" spans="1:13" x14ac:dyDescent="0.3">
      <c r="A124" s="169"/>
      <c r="B124" s="170"/>
      <c r="C124" s="171"/>
      <c r="D124" s="171"/>
      <c r="E124" s="171"/>
      <c r="F124" s="170"/>
    </row>
    <row r="125" spans="1:13" x14ac:dyDescent="0.3">
      <c r="A125" s="172" t="s">
        <v>20</v>
      </c>
      <c r="B125" s="173" t="s">
        <v>30</v>
      </c>
      <c r="C125" s="174" t="s">
        <v>131</v>
      </c>
      <c r="D125" s="173" t="s">
        <v>11</v>
      </c>
      <c r="E125" s="173" t="s">
        <v>12</v>
      </c>
      <c r="F125" s="175" t="s">
        <v>13</v>
      </c>
    </row>
    <row r="126" spans="1:13" x14ac:dyDescent="0.3">
      <c r="A126" s="246" t="s">
        <v>22</v>
      </c>
      <c r="B126" s="178"/>
      <c r="C126" s="178" t="s">
        <v>31</v>
      </c>
      <c r="D126" s="179"/>
      <c r="E126" s="179"/>
      <c r="F126" s="180"/>
    </row>
    <row r="127" spans="1:13" x14ac:dyDescent="0.3">
      <c r="A127" s="182"/>
      <c r="B127" s="132"/>
      <c r="C127" s="138"/>
      <c r="D127" s="132"/>
      <c r="E127" s="132"/>
      <c r="F127" s="184"/>
    </row>
    <row r="128" spans="1:13" x14ac:dyDescent="0.3">
      <c r="A128" s="153"/>
      <c r="B128" s="377" t="str">
        <f>+FPLD_tot!B13</f>
        <v>Decorrenti ANNO 2021</v>
      </c>
      <c r="C128" s="377"/>
      <c r="D128" s="377"/>
      <c r="E128" s="377"/>
      <c r="F128" s="378"/>
    </row>
    <row r="129" spans="1:13" x14ac:dyDescent="0.3">
      <c r="A129" s="187" t="s">
        <v>39</v>
      </c>
      <c r="B129" s="247">
        <v>9</v>
      </c>
      <c r="C129" s="247">
        <v>358</v>
      </c>
      <c r="D129" s="247">
        <v>15788</v>
      </c>
      <c r="E129" s="247">
        <v>8506</v>
      </c>
      <c r="F129" s="232">
        <v>24661</v>
      </c>
    </row>
    <row r="130" spans="1:13" x14ac:dyDescent="0.3">
      <c r="A130" s="187" t="s">
        <v>25</v>
      </c>
      <c r="B130" s="247">
        <v>652</v>
      </c>
      <c r="C130" s="247">
        <v>40916</v>
      </c>
      <c r="D130" s="247">
        <v>9409</v>
      </c>
      <c r="E130" s="247">
        <v>5719</v>
      </c>
      <c r="F130" s="232">
        <v>56696</v>
      </c>
    </row>
    <row r="131" spans="1:13" x14ac:dyDescent="0.3">
      <c r="A131" s="187" t="s">
        <v>23</v>
      </c>
      <c r="B131" s="247">
        <v>2960</v>
      </c>
      <c r="C131" s="247">
        <v>78701</v>
      </c>
      <c r="D131" s="247">
        <v>6900</v>
      </c>
      <c r="E131" s="247">
        <v>8095</v>
      </c>
      <c r="F131" s="232">
        <v>96656</v>
      </c>
    </row>
    <row r="132" spans="1:13" x14ac:dyDescent="0.3">
      <c r="A132" s="187" t="s">
        <v>101</v>
      </c>
      <c r="B132" s="247">
        <v>75039</v>
      </c>
      <c r="C132" s="247">
        <v>7601</v>
      </c>
      <c r="D132" s="247">
        <v>1047</v>
      </c>
      <c r="E132" s="247">
        <v>6529</v>
      </c>
      <c r="F132" s="232">
        <v>90216</v>
      </c>
    </row>
    <row r="133" spans="1:13" x14ac:dyDescent="0.3">
      <c r="A133" s="187" t="s">
        <v>102</v>
      </c>
      <c r="B133" s="247">
        <v>7668</v>
      </c>
      <c r="C133" s="247">
        <v>5</v>
      </c>
      <c r="D133" s="247">
        <v>108</v>
      </c>
      <c r="E133" s="247">
        <v>92144</v>
      </c>
      <c r="F133" s="22">
        <v>99925</v>
      </c>
    </row>
    <row r="134" spans="1:13" s="50" customFormat="1" x14ac:dyDescent="0.3">
      <c r="A134" s="113" t="s">
        <v>13</v>
      </c>
      <c r="B134" s="234">
        <v>86328</v>
      </c>
      <c r="C134" s="234">
        <v>127581</v>
      </c>
      <c r="D134" s="234">
        <v>33252</v>
      </c>
      <c r="E134" s="234">
        <v>120993</v>
      </c>
      <c r="F134" s="235">
        <v>368154</v>
      </c>
    </row>
    <row r="135" spans="1:13" s="168" customFormat="1" x14ac:dyDescent="0.25">
      <c r="A135" s="248" t="s">
        <v>85</v>
      </c>
      <c r="B135" s="249">
        <v>67.2</v>
      </c>
      <c r="C135" s="250">
        <v>61.27</v>
      </c>
      <c r="D135" s="250">
        <v>54.08</v>
      </c>
      <c r="E135" s="250">
        <v>74.91</v>
      </c>
      <c r="F135" s="250">
        <v>66.5</v>
      </c>
      <c r="M135" s="251"/>
    </row>
    <row r="136" spans="1:13" s="255" customFormat="1" x14ac:dyDescent="0.3">
      <c r="A136" s="252"/>
      <c r="B136" s="253"/>
      <c r="C136" s="253"/>
      <c r="D136" s="253"/>
      <c r="E136" s="253"/>
      <c r="F136" s="254"/>
    </row>
    <row r="137" spans="1:13" s="256" customFormat="1" x14ac:dyDescent="0.3">
      <c r="A137" s="153"/>
      <c r="B137" s="200"/>
      <c r="C137" s="201" t="s">
        <v>122</v>
      </c>
      <c r="D137" s="200" t="str">
        <f>+FPLD_tot!$D$19</f>
        <v>Decorrenti gennaio - settembre 2021</v>
      </c>
      <c r="E137" s="200"/>
      <c r="F137" s="202"/>
    </row>
    <row r="138" spans="1:13" s="256" customFormat="1" x14ac:dyDescent="0.3">
      <c r="A138" s="187" t="s">
        <v>39</v>
      </c>
      <c r="B138" s="247">
        <v>6</v>
      </c>
      <c r="C138" s="247">
        <v>301</v>
      </c>
      <c r="D138" s="247">
        <v>11640</v>
      </c>
      <c r="E138" s="247">
        <v>6594</v>
      </c>
      <c r="F138" s="232">
        <v>18541</v>
      </c>
    </row>
    <row r="139" spans="1:13" s="256" customFormat="1" x14ac:dyDescent="0.3">
      <c r="A139" s="187" t="s">
        <v>25</v>
      </c>
      <c r="B139" s="247">
        <v>472</v>
      </c>
      <c r="C139" s="247">
        <v>30839</v>
      </c>
      <c r="D139" s="247">
        <v>6902</v>
      </c>
      <c r="E139" s="247">
        <v>4491</v>
      </c>
      <c r="F139" s="232">
        <v>42704</v>
      </c>
    </row>
    <row r="140" spans="1:13" s="256" customFormat="1" x14ac:dyDescent="0.3">
      <c r="A140" s="187" t="s">
        <v>23</v>
      </c>
      <c r="B140" s="247">
        <v>2240</v>
      </c>
      <c r="C140" s="247">
        <v>58874</v>
      </c>
      <c r="D140" s="247">
        <v>5044</v>
      </c>
      <c r="E140" s="247">
        <v>6314</v>
      </c>
      <c r="F140" s="232">
        <v>72472</v>
      </c>
      <c r="H140" s="385" t="str">
        <f>+D19</f>
        <v>Decorrenti gennaio - settembre 2021</v>
      </c>
      <c r="I140" s="385"/>
      <c r="J140" s="385"/>
      <c r="K140" s="385"/>
      <c r="L140" s="385"/>
      <c r="M140" s="385"/>
    </row>
    <row r="141" spans="1:13" s="256" customFormat="1" x14ac:dyDescent="0.3">
      <c r="A141" s="187" t="s">
        <v>101</v>
      </c>
      <c r="B141" s="247">
        <v>55954</v>
      </c>
      <c r="C141" s="247">
        <v>5650</v>
      </c>
      <c r="D141" s="247">
        <v>737</v>
      </c>
      <c r="E141" s="247">
        <v>5106</v>
      </c>
      <c r="F141" s="232">
        <v>67447</v>
      </c>
    </row>
    <row r="142" spans="1:13" s="158" customFormat="1" x14ac:dyDescent="0.3">
      <c r="A142" s="187" t="s">
        <v>102</v>
      </c>
      <c r="B142" s="247">
        <v>5820</v>
      </c>
      <c r="C142" s="247">
        <v>5</v>
      </c>
      <c r="D142" s="247">
        <v>68</v>
      </c>
      <c r="E142" s="247">
        <v>71975</v>
      </c>
      <c r="F142" s="22">
        <v>77868</v>
      </c>
    </row>
    <row r="143" spans="1:13" s="168" customFormat="1" x14ac:dyDescent="0.3">
      <c r="A143" s="113" t="s">
        <v>13</v>
      </c>
      <c r="B143" s="234">
        <v>64492</v>
      </c>
      <c r="C143" s="234">
        <v>95669</v>
      </c>
      <c r="D143" s="234">
        <v>24391</v>
      </c>
      <c r="E143" s="234">
        <v>94480</v>
      </c>
      <c r="F143" s="235">
        <v>279032</v>
      </c>
    </row>
    <row r="144" spans="1:13" x14ac:dyDescent="0.3">
      <c r="A144" s="248" t="s">
        <v>85</v>
      </c>
      <c r="B144" s="249">
        <v>67.2</v>
      </c>
      <c r="C144" s="250">
        <v>61.25</v>
      </c>
      <c r="D144" s="250">
        <v>54.05</v>
      </c>
      <c r="E144" s="250">
        <v>74.88</v>
      </c>
      <c r="F144" s="250">
        <v>66.61</v>
      </c>
      <c r="I144" s="257"/>
    </row>
    <row r="145" spans="1:14" x14ac:dyDescent="0.3">
      <c r="A145" s="153"/>
      <c r="B145" s="138"/>
      <c r="C145" s="138"/>
      <c r="D145" s="138"/>
      <c r="E145" s="138"/>
      <c r="F145" s="199"/>
      <c r="M145" s="63"/>
    </row>
    <row r="146" spans="1:14" x14ac:dyDescent="0.3">
      <c r="A146" s="153"/>
      <c r="B146" s="379" t="str">
        <f>+B25</f>
        <v>Decorrenti gennaio - settembre 2022</v>
      </c>
      <c r="C146" s="379"/>
      <c r="D146" s="379"/>
      <c r="E146" s="379"/>
      <c r="F146" s="380"/>
    </row>
    <row r="147" spans="1:14" x14ac:dyDescent="0.3">
      <c r="A147" s="187" t="s">
        <v>39</v>
      </c>
      <c r="B147" s="188">
        <v>6</v>
      </c>
      <c r="C147" s="188">
        <v>102</v>
      </c>
      <c r="D147" s="188">
        <v>9081</v>
      </c>
      <c r="E147" s="188">
        <v>4542</v>
      </c>
      <c r="F147" s="189">
        <v>13731</v>
      </c>
    </row>
    <row r="148" spans="1:14" x14ac:dyDescent="0.3">
      <c r="A148" s="187" t="s">
        <v>25</v>
      </c>
      <c r="B148" s="188">
        <v>443</v>
      </c>
      <c r="C148" s="188">
        <v>32474</v>
      </c>
      <c r="D148" s="188">
        <v>5536</v>
      </c>
      <c r="E148" s="188">
        <v>3389</v>
      </c>
      <c r="F148" s="189">
        <v>41842</v>
      </c>
    </row>
    <row r="149" spans="1:14" x14ac:dyDescent="0.3">
      <c r="A149" s="187" t="s">
        <v>23</v>
      </c>
      <c r="B149" s="188">
        <v>1581</v>
      </c>
      <c r="C149" s="188">
        <v>52286</v>
      </c>
      <c r="D149" s="188">
        <v>4170</v>
      </c>
      <c r="E149" s="188">
        <v>5054</v>
      </c>
      <c r="F149" s="189">
        <v>63091</v>
      </c>
    </row>
    <row r="150" spans="1:14" s="158" customFormat="1" x14ac:dyDescent="0.3">
      <c r="A150" s="187" t="s">
        <v>101</v>
      </c>
      <c r="B150" s="188">
        <v>53925</v>
      </c>
      <c r="C150" s="188">
        <v>5290</v>
      </c>
      <c r="D150" s="188">
        <v>749</v>
      </c>
      <c r="E150" s="188">
        <v>4116</v>
      </c>
      <c r="F150" s="189">
        <v>64080</v>
      </c>
    </row>
    <row r="151" spans="1:14" s="168" customFormat="1" x14ac:dyDescent="0.3">
      <c r="A151" s="187" t="s">
        <v>102</v>
      </c>
      <c r="B151" s="188">
        <v>5220</v>
      </c>
      <c r="C151" s="188">
        <v>0</v>
      </c>
      <c r="D151" s="188">
        <v>71</v>
      </c>
      <c r="E151" s="188">
        <v>62449</v>
      </c>
      <c r="F151" s="189">
        <v>67740</v>
      </c>
    </row>
    <row r="152" spans="1:14" s="50" customFormat="1" x14ac:dyDescent="0.3">
      <c r="A152" s="113" t="s">
        <v>13</v>
      </c>
      <c r="B152" s="258">
        <v>61175</v>
      </c>
      <c r="C152" s="258">
        <v>90152</v>
      </c>
      <c r="D152" s="258">
        <v>19607</v>
      </c>
      <c r="E152" s="258">
        <v>79550</v>
      </c>
      <c r="F152" s="167">
        <v>250484</v>
      </c>
    </row>
    <row r="153" spans="1:14" x14ac:dyDescent="0.3">
      <c r="A153" s="248" t="s">
        <v>85</v>
      </c>
      <c r="B153" s="249">
        <v>67.22</v>
      </c>
      <c r="C153" s="250">
        <v>61.1</v>
      </c>
      <c r="D153" s="250">
        <v>54.29</v>
      </c>
      <c r="E153" s="250">
        <v>75.77</v>
      </c>
      <c r="F153" s="250">
        <v>66.72</v>
      </c>
    </row>
    <row r="154" spans="1:14" x14ac:dyDescent="0.3">
      <c r="A154" s="259"/>
      <c r="B154" s="260"/>
      <c r="C154" s="260"/>
      <c r="D154" s="260"/>
      <c r="E154" s="260"/>
      <c r="F154" s="261"/>
    </row>
    <row r="155" spans="1:14" x14ac:dyDescent="0.3">
      <c r="A155" s="262" t="s">
        <v>46</v>
      </c>
      <c r="B155" s="263"/>
      <c r="C155" s="263"/>
      <c r="D155" s="263"/>
      <c r="E155" s="263"/>
      <c r="F155" s="263"/>
    </row>
    <row r="156" spans="1:14" x14ac:dyDescent="0.3">
      <c r="A156" s="2" t="s">
        <v>21</v>
      </c>
    </row>
    <row r="158" spans="1:14" x14ac:dyDescent="0.3">
      <c r="A158" s="158"/>
      <c r="B158" s="158"/>
      <c r="C158" s="158"/>
      <c r="D158" s="158"/>
      <c r="E158" s="158"/>
      <c r="F158" s="158"/>
    </row>
    <row r="159" spans="1:14" x14ac:dyDescent="0.3">
      <c r="A159" s="3" t="s">
        <v>207</v>
      </c>
      <c r="B159" s="366" t="s">
        <v>184</v>
      </c>
      <c r="C159" s="366"/>
      <c r="D159" s="366"/>
      <c r="E159" s="366"/>
      <c r="F159" s="366"/>
      <c r="H159" s="3" t="s">
        <v>208</v>
      </c>
      <c r="I159" s="366" t="s">
        <v>184</v>
      </c>
      <c r="J159" s="366"/>
      <c r="K159" s="366"/>
      <c r="L159" s="366"/>
      <c r="M159" s="366"/>
      <c r="N159" s="264"/>
    </row>
    <row r="160" spans="1:14" ht="15.65" customHeight="1" x14ac:dyDescent="0.3">
      <c r="A160" s="3"/>
      <c r="B160" s="383"/>
      <c r="C160" s="383"/>
      <c r="D160" s="383"/>
      <c r="E160" s="383"/>
      <c r="F160" s="383"/>
      <c r="H160" s="3"/>
      <c r="I160" s="383"/>
      <c r="J160" s="383"/>
      <c r="K160" s="383"/>
      <c r="L160" s="383"/>
      <c r="M160" s="383"/>
      <c r="N160" s="211"/>
    </row>
    <row r="162" spans="1:13" ht="15" customHeight="1" x14ac:dyDescent="0.3">
      <c r="A162" s="351" t="s">
        <v>232</v>
      </c>
      <c r="B162" s="351"/>
      <c r="C162" s="351"/>
      <c r="D162" s="351"/>
      <c r="E162" s="351"/>
      <c r="F162" s="351"/>
      <c r="H162" s="351" t="s">
        <v>233</v>
      </c>
      <c r="I162" s="351"/>
      <c r="J162" s="351"/>
      <c r="K162" s="351"/>
      <c r="L162" s="351"/>
      <c r="M162" s="351"/>
    </row>
    <row r="163" spans="1:13" x14ac:dyDescent="0.3">
      <c r="A163" s="212"/>
      <c r="B163" s="212"/>
      <c r="C163" s="212"/>
      <c r="D163" s="212"/>
      <c r="E163" s="212"/>
      <c r="F163" s="212"/>
      <c r="H163" s="134"/>
      <c r="I163" s="134"/>
      <c r="J163" s="134"/>
      <c r="K163" s="134"/>
      <c r="L163" s="134"/>
      <c r="M163" s="134"/>
    </row>
    <row r="164" spans="1:13" x14ac:dyDescent="0.3">
      <c r="A164" s="339" t="str">
        <f>+GEST_tot!$A$5</f>
        <v>Rilevazione al 02/10/2022</v>
      </c>
      <c r="B164" s="339"/>
      <c r="C164" s="339"/>
      <c r="D164" s="339"/>
      <c r="E164" s="339"/>
      <c r="F164" s="339"/>
      <c r="H164" s="339" t="str">
        <f>+GEST_tot!$A$5</f>
        <v>Rilevazione al 02/10/2022</v>
      </c>
      <c r="I164" s="339"/>
      <c r="J164" s="339"/>
      <c r="K164" s="339"/>
      <c r="L164" s="339"/>
      <c r="M164" s="339"/>
    </row>
    <row r="165" spans="1:13" x14ac:dyDescent="0.3">
      <c r="A165" s="3"/>
      <c r="B165" s="214"/>
      <c r="C165" s="214"/>
      <c r="D165" s="214"/>
      <c r="E165" s="245"/>
      <c r="F165" s="4"/>
    </row>
    <row r="166" spans="1:13" x14ac:dyDescent="0.3">
      <c r="A166" s="265"/>
      <c r="B166" s="4"/>
      <c r="C166" s="266"/>
      <c r="D166" s="4"/>
      <c r="E166" s="4"/>
      <c r="F166" s="4"/>
    </row>
    <row r="167" spans="1:13" ht="15" customHeight="1" x14ac:dyDescent="0.3">
      <c r="A167" s="267" t="s">
        <v>24</v>
      </c>
      <c r="B167" s="170"/>
      <c r="C167" s="171"/>
      <c r="D167" s="171"/>
      <c r="E167" s="171"/>
      <c r="F167" s="170"/>
      <c r="H167" s="267" t="s">
        <v>24</v>
      </c>
      <c r="I167" s="170"/>
      <c r="J167" s="171"/>
      <c r="K167" s="171"/>
      <c r="L167" s="171"/>
      <c r="M167" s="170"/>
    </row>
    <row r="168" spans="1:13" x14ac:dyDescent="0.3">
      <c r="A168" s="268" t="s">
        <v>86</v>
      </c>
      <c r="B168" s="173" t="s">
        <v>30</v>
      </c>
      <c r="C168" s="174" t="s">
        <v>131</v>
      </c>
      <c r="D168" s="173" t="s">
        <v>11</v>
      </c>
      <c r="E168" s="173" t="s">
        <v>12</v>
      </c>
      <c r="F168" s="175" t="s">
        <v>13</v>
      </c>
      <c r="H168" s="268" t="s">
        <v>86</v>
      </c>
      <c r="I168" s="173" t="s">
        <v>30</v>
      </c>
      <c r="J168" s="174" t="s">
        <v>131</v>
      </c>
      <c r="K168" s="173" t="s">
        <v>11</v>
      </c>
      <c r="L168" s="173" t="s">
        <v>12</v>
      </c>
      <c r="M168" s="175" t="s">
        <v>13</v>
      </c>
    </row>
    <row r="169" spans="1:13" x14ac:dyDescent="0.3">
      <c r="A169" s="269" t="s">
        <v>87</v>
      </c>
      <c r="B169" s="178"/>
      <c r="C169" s="178" t="s">
        <v>31</v>
      </c>
      <c r="D169" s="179"/>
      <c r="E169" s="179"/>
      <c r="F169" s="180"/>
      <c r="H169" s="269" t="s">
        <v>87</v>
      </c>
      <c r="I169" s="178"/>
      <c r="J169" s="178" t="s">
        <v>31</v>
      </c>
      <c r="K169" s="179"/>
      <c r="L169" s="179"/>
      <c r="M169" s="180"/>
    </row>
    <row r="170" spans="1:13" x14ac:dyDescent="0.3">
      <c r="A170" s="182"/>
      <c r="B170" s="132"/>
      <c r="C170" s="138"/>
      <c r="D170" s="132"/>
      <c r="E170" s="132"/>
      <c r="F170" s="184"/>
      <c r="H170" s="182"/>
      <c r="I170" s="132"/>
      <c r="J170" s="138"/>
      <c r="K170" s="132"/>
      <c r="L170" s="132"/>
      <c r="M170" s="184"/>
    </row>
    <row r="171" spans="1:13" x14ac:dyDescent="0.3">
      <c r="A171" s="186"/>
      <c r="B171" s="377" t="str">
        <f>+FPLD_tot!B13</f>
        <v>Decorrenti ANNO 2021</v>
      </c>
      <c r="C171" s="377"/>
      <c r="D171" s="377"/>
      <c r="E171" s="377"/>
      <c r="F171" s="378"/>
      <c r="H171" s="186"/>
      <c r="I171" s="377" t="str">
        <f>+FPLD_tot!B13</f>
        <v>Decorrenti ANNO 2021</v>
      </c>
      <c r="J171" s="377"/>
      <c r="K171" s="377"/>
      <c r="L171" s="377"/>
      <c r="M171" s="378"/>
    </row>
    <row r="172" spans="1:13" x14ac:dyDescent="0.3">
      <c r="A172" s="270" t="s">
        <v>48</v>
      </c>
      <c r="B172" s="188">
        <v>4487</v>
      </c>
      <c r="C172" s="188">
        <v>1208</v>
      </c>
      <c r="D172" s="188">
        <v>4373</v>
      </c>
      <c r="E172" s="188">
        <v>13389</v>
      </c>
      <c r="F172" s="189">
        <v>23457</v>
      </c>
      <c r="H172" s="270" t="s">
        <v>48</v>
      </c>
      <c r="I172" s="188">
        <v>11359</v>
      </c>
      <c r="J172" s="188">
        <v>896</v>
      </c>
      <c r="K172" s="188">
        <v>5214</v>
      </c>
      <c r="L172" s="188">
        <v>13356</v>
      </c>
      <c r="M172" s="189">
        <v>30825</v>
      </c>
    </row>
    <row r="173" spans="1:13" x14ac:dyDescent="0.3">
      <c r="A173" s="270" t="s">
        <v>49</v>
      </c>
      <c r="B173" s="188">
        <v>13449</v>
      </c>
      <c r="C173" s="188">
        <v>2139</v>
      </c>
      <c r="D173" s="188">
        <v>9761</v>
      </c>
      <c r="E173" s="188">
        <v>9132</v>
      </c>
      <c r="F173" s="189">
        <v>34481</v>
      </c>
      <c r="H173" s="270" t="s">
        <v>49</v>
      </c>
      <c r="I173" s="188">
        <v>29419</v>
      </c>
      <c r="J173" s="188">
        <v>8497</v>
      </c>
      <c r="K173" s="188">
        <v>6378</v>
      </c>
      <c r="L173" s="188">
        <v>58857</v>
      </c>
      <c r="M173" s="189">
        <v>103151</v>
      </c>
    </row>
    <row r="174" spans="1:13" x14ac:dyDescent="0.3">
      <c r="A174" s="270" t="s">
        <v>50</v>
      </c>
      <c r="B174" s="188">
        <v>10061</v>
      </c>
      <c r="C174" s="188">
        <v>15805</v>
      </c>
      <c r="D174" s="188">
        <v>4937</v>
      </c>
      <c r="E174" s="188">
        <v>718</v>
      </c>
      <c r="F174" s="189">
        <v>31521</v>
      </c>
      <c r="H174" s="270" t="s">
        <v>50</v>
      </c>
      <c r="I174" s="188">
        <v>5559</v>
      </c>
      <c r="J174" s="188">
        <v>17523</v>
      </c>
      <c r="K174" s="188">
        <v>1238</v>
      </c>
      <c r="L174" s="188">
        <v>17990</v>
      </c>
      <c r="M174" s="189">
        <v>42310</v>
      </c>
    </row>
    <row r="175" spans="1:13" x14ac:dyDescent="0.3">
      <c r="A175" s="270" t="s">
        <v>51</v>
      </c>
      <c r="B175" s="188">
        <v>4020</v>
      </c>
      <c r="C175" s="188">
        <v>26469</v>
      </c>
      <c r="D175" s="188">
        <v>874</v>
      </c>
      <c r="E175" s="188">
        <v>140</v>
      </c>
      <c r="F175" s="189">
        <v>31503</v>
      </c>
      <c r="H175" s="270" t="s">
        <v>51</v>
      </c>
      <c r="I175" s="188">
        <v>1465</v>
      </c>
      <c r="J175" s="188">
        <v>8772</v>
      </c>
      <c r="K175" s="188">
        <v>129</v>
      </c>
      <c r="L175" s="188">
        <v>4885</v>
      </c>
      <c r="M175" s="189">
        <v>15251</v>
      </c>
    </row>
    <row r="176" spans="1:13" x14ac:dyDescent="0.3">
      <c r="A176" s="270" t="s">
        <v>52</v>
      </c>
      <c r="B176" s="188">
        <v>2763</v>
      </c>
      <c r="C176" s="188">
        <v>22382</v>
      </c>
      <c r="D176" s="188">
        <v>221</v>
      </c>
      <c r="E176" s="188">
        <v>48</v>
      </c>
      <c r="F176" s="189">
        <v>25414</v>
      </c>
      <c r="H176" s="270" t="s">
        <v>52</v>
      </c>
      <c r="I176" s="188">
        <v>864</v>
      </c>
      <c r="J176" s="188">
        <v>7872</v>
      </c>
      <c r="K176" s="188">
        <v>42</v>
      </c>
      <c r="L176" s="188">
        <v>2057</v>
      </c>
      <c r="M176" s="189">
        <v>10835</v>
      </c>
    </row>
    <row r="177" spans="1:13" x14ac:dyDescent="0.3">
      <c r="A177" s="270" t="s">
        <v>53</v>
      </c>
      <c r="B177" s="188">
        <v>2534</v>
      </c>
      <c r="C177" s="188">
        <v>13210</v>
      </c>
      <c r="D177" s="188">
        <v>81</v>
      </c>
      <c r="E177" s="188">
        <v>9</v>
      </c>
      <c r="F177" s="189">
        <v>15834</v>
      </c>
      <c r="H177" s="270" t="s">
        <v>53</v>
      </c>
      <c r="I177" s="188">
        <v>348</v>
      </c>
      <c r="J177" s="188">
        <v>2808</v>
      </c>
      <c r="K177" s="188">
        <v>4</v>
      </c>
      <c r="L177" s="188">
        <v>412</v>
      </c>
      <c r="M177" s="189">
        <v>3572</v>
      </c>
    </row>
    <row r="178" spans="1:13" x14ac:dyDescent="0.3">
      <c r="A178" s="46"/>
      <c r="B178" s="188"/>
      <c r="C178" s="188"/>
      <c r="D178" s="188"/>
      <c r="E178" s="188"/>
      <c r="F178" s="233"/>
      <c r="H178" s="46"/>
      <c r="I178" s="188"/>
      <c r="J178" s="188"/>
      <c r="K178" s="188"/>
      <c r="L178" s="188"/>
      <c r="M178" s="233"/>
    </row>
    <row r="179" spans="1:13" x14ac:dyDescent="0.3">
      <c r="A179" s="113" t="s">
        <v>13</v>
      </c>
      <c r="B179" s="234">
        <v>37314</v>
      </c>
      <c r="C179" s="234">
        <v>81213</v>
      </c>
      <c r="D179" s="234">
        <v>20247</v>
      </c>
      <c r="E179" s="234">
        <v>23436</v>
      </c>
      <c r="F179" s="235">
        <v>162210</v>
      </c>
      <c r="H179" s="113" t="s">
        <v>13</v>
      </c>
      <c r="I179" s="234">
        <v>49014</v>
      </c>
      <c r="J179" s="234">
        <v>46368</v>
      </c>
      <c r="K179" s="234">
        <v>13005</v>
      </c>
      <c r="L179" s="234">
        <v>97557</v>
      </c>
      <c r="M179" s="235">
        <v>205944</v>
      </c>
    </row>
    <row r="180" spans="1:13" s="50" customFormat="1" x14ac:dyDescent="0.3">
      <c r="A180" s="271"/>
      <c r="B180" s="272"/>
      <c r="C180" s="272"/>
      <c r="D180" s="272"/>
      <c r="E180" s="272"/>
      <c r="F180" s="273"/>
      <c r="H180" s="271"/>
      <c r="I180" s="272"/>
      <c r="J180" s="272"/>
      <c r="K180" s="272"/>
      <c r="L180" s="272"/>
      <c r="M180" s="273"/>
    </row>
    <row r="181" spans="1:13" x14ac:dyDescent="0.3">
      <c r="A181" s="186"/>
      <c r="B181" s="224"/>
      <c r="C181" s="201" t="s">
        <v>122</v>
      </c>
      <c r="D181" s="200" t="str">
        <f>+FPLD_tot!$D$19</f>
        <v>Decorrenti gennaio - settembre 2021</v>
      </c>
      <c r="E181" s="132"/>
      <c r="F181" s="95"/>
      <c r="H181" s="186"/>
      <c r="I181" s="224"/>
      <c r="J181" s="201" t="s">
        <v>122</v>
      </c>
      <c r="K181" s="198" t="str">
        <f>+D19</f>
        <v>Decorrenti gennaio - settembre 2021</v>
      </c>
      <c r="L181" s="132"/>
      <c r="M181" s="95"/>
    </row>
    <row r="182" spans="1:13" x14ac:dyDescent="0.3">
      <c r="A182" s="270" t="s">
        <v>48</v>
      </c>
      <c r="B182" s="188">
        <v>3326</v>
      </c>
      <c r="C182" s="188">
        <v>926</v>
      </c>
      <c r="D182" s="188">
        <v>3157</v>
      </c>
      <c r="E182" s="188">
        <v>10485</v>
      </c>
      <c r="F182" s="189">
        <v>17894</v>
      </c>
      <c r="H182" s="270" t="s">
        <v>48</v>
      </c>
      <c r="I182" s="188">
        <v>8445</v>
      </c>
      <c r="J182" s="188">
        <v>652</v>
      </c>
      <c r="K182" s="188">
        <v>3777</v>
      </c>
      <c r="L182" s="188">
        <v>10577</v>
      </c>
      <c r="M182" s="189">
        <v>23451</v>
      </c>
    </row>
    <row r="183" spans="1:13" x14ac:dyDescent="0.3">
      <c r="A183" s="270" t="s">
        <v>49</v>
      </c>
      <c r="B183" s="188">
        <v>10079</v>
      </c>
      <c r="C183" s="188">
        <v>1607</v>
      </c>
      <c r="D183" s="188">
        <v>7210</v>
      </c>
      <c r="E183" s="188">
        <v>6985</v>
      </c>
      <c r="F183" s="189">
        <v>25881</v>
      </c>
      <c r="H183" s="270" t="s">
        <v>49</v>
      </c>
      <c r="I183" s="188">
        <v>21958</v>
      </c>
      <c r="J183" s="188">
        <v>6201</v>
      </c>
      <c r="K183" s="188">
        <v>4728</v>
      </c>
      <c r="L183" s="188">
        <v>45941</v>
      </c>
      <c r="M183" s="189">
        <v>78828</v>
      </c>
    </row>
    <row r="184" spans="1:13" x14ac:dyDescent="0.3">
      <c r="A184" s="270" t="s">
        <v>50</v>
      </c>
      <c r="B184" s="188">
        <v>7518</v>
      </c>
      <c r="C184" s="188">
        <v>11737</v>
      </c>
      <c r="D184" s="188">
        <v>3586</v>
      </c>
      <c r="E184" s="188">
        <v>556</v>
      </c>
      <c r="F184" s="189">
        <v>23397</v>
      </c>
      <c r="H184" s="270" t="s">
        <v>50</v>
      </c>
      <c r="I184" s="188">
        <v>4132</v>
      </c>
      <c r="J184" s="188">
        <v>13080</v>
      </c>
      <c r="K184" s="188">
        <v>908</v>
      </c>
      <c r="L184" s="188">
        <v>14073</v>
      </c>
      <c r="M184" s="189">
        <v>32193</v>
      </c>
    </row>
    <row r="185" spans="1:13" x14ac:dyDescent="0.3">
      <c r="A185" s="270" t="s">
        <v>51</v>
      </c>
      <c r="B185" s="188">
        <v>3028</v>
      </c>
      <c r="C185" s="188">
        <v>19870</v>
      </c>
      <c r="D185" s="188">
        <v>655</v>
      </c>
      <c r="E185" s="188">
        <v>106</v>
      </c>
      <c r="F185" s="189">
        <v>23659</v>
      </c>
      <c r="H185" s="270" t="s">
        <v>51</v>
      </c>
      <c r="I185" s="188">
        <v>1125</v>
      </c>
      <c r="J185" s="188">
        <v>6661</v>
      </c>
      <c r="K185" s="188">
        <v>96</v>
      </c>
      <c r="L185" s="188">
        <v>3793</v>
      </c>
      <c r="M185" s="189">
        <v>11675</v>
      </c>
    </row>
    <row r="186" spans="1:13" x14ac:dyDescent="0.3">
      <c r="A186" s="270" t="s">
        <v>52</v>
      </c>
      <c r="B186" s="188">
        <v>2050</v>
      </c>
      <c r="C186" s="188">
        <v>16959</v>
      </c>
      <c r="D186" s="188">
        <v>171</v>
      </c>
      <c r="E186" s="188">
        <v>33</v>
      </c>
      <c r="F186" s="189">
        <v>19213</v>
      </c>
      <c r="H186" s="270" t="s">
        <v>52</v>
      </c>
      <c r="I186" s="188">
        <v>638</v>
      </c>
      <c r="J186" s="188">
        <v>5881</v>
      </c>
      <c r="K186" s="188">
        <v>33</v>
      </c>
      <c r="L186" s="188">
        <v>1596</v>
      </c>
      <c r="M186" s="189">
        <v>8148</v>
      </c>
    </row>
    <row r="187" spans="1:13" x14ac:dyDescent="0.3">
      <c r="A187" s="270" t="s">
        <v>53</v>
      </c>
      <c r="B187" s="188">
        <v>1928</v>
      </c>
      <c r="C187" s="188">
        <v>10055</v>
      </c>
      <c r="D187" s="188">
        <v>68</v>
      </c>
      <c r="E187" s="188">
        <v>7</v>
      </c>
      <c r="F187" s="189">
        <v>12058</v>
      </c>
      <c r="H187" s="270" t="s">
        <v>53</v>
      </c>
      <c r="I187" s="188">
        <v>265</v>
      </c>
      <c r="J187" s="188">
        <v>2040</v>
      </c>
      <c r="K187" s="188">
        <v>2</v>
      </c>
      <c r="L187" s="188">
        <v>328</v>
      </c>
      <c r="M187" s="189">
        <v>2635</v>
      </c>
    </row>
    <row r="188" spans="1:13" x14ac:dyDescent="0.3">
      <c r="A188" s="46"/>
      <c r="B188" s="188"/>
      <c r="C188" s="188"/>
      <c r="D188" s="188"/>
      <c r="E188" s="188"/>
      <c r="F188" s="233"/>
      <c r="H188" s="46"/>
      <c r="I188" s="188"/>
      <c r="J188" s="188"/>
      <c r="K188" s="188"/>
      <c r="L188" s="188"/>
      <c r="M188" s="233"/>
    </row>
    <row r="189" spans="1:13" s="50" customFormat="1" x14ac:dyDescent="0.3">
      <c r="A189" s="113" t="s">
        <v>13</v>
      </c>
      <c r="B189" s="234">
        <v>27929</v>
      </c>
      <c r="C189" s="234">
        <v>61154</v>
      </c>
      <c r="D189" s="234">
        <v>14847</v>
      </c>
      <c r="E189" s="234">
        <v>18172</v>
      </c>
      <c r="F189" s="235">
        <v>122102</v>
      </c>
      <c r="H189" s="113" t="s">
        <v>13</v>
      </c>
      <c r="I189" s="234">
        <v>36563</v>
      </c>
      <c r="J189" s="234">
        <v>34515</v>
      </c>
      <c r="K189" s="234">
        <v>9544</v>
      </c>
      <c r="L189" s="234">
        <v>76308</v>
      </c>
      <c r="M189" s="235">
        <v>156930</v>
      </c>
    </row>
    <row r="190" spans="1:13" s="50" customFormat="1" x14ac:dyDescent="0.3">
      <c r="A190" s="186"/>
      <c r="B190" s="263"/>
      <c r="C190" s="263"/>
      <c r="D190" s="263"/>
      <c r="E190" s="263"/>
      <c r="F190" s="274"/>
      <c r="H190" s="186"/>
      <c r="I190" s="263"/>
      <c r="J190" s="263"/>
      <c r="K190" s="263"/>
      <c r="L190" s="263"/>
      <c r="M190" s="274"/>
    </row>
    <row r="191" spans="1:13" s="50" customFormat="1" x14ac:dyDescent="0.3">
      <c r="A191" s="186"/>
      <c r="B191" s="379" t="str">
        <f>+B25</f>
        <v>Decorrenti gennaio - settembre 2022</v>
      </c>
      <c r="C191" s="379"/>
      <c r="D191" s="379"/>
      <c r="E191" s="379"/>
      <c r="F191" s="380"/>
      <c r="H191" s="186"/>
      <c r="I191" s="379" t="str">
        <f>+B25</f>
        <v>Decorrenti gennaio - settembre 2022</v>
      </c>
      <c r="J191" s="379"/>
      <c r="K191" s="379"/>
      <c r="L191" s="379"/>
      <c r="M191" s="380"/>
    </row>
    <row r="192" spans="1:13" s="50" customFormat="1" x14ac:dyDescent="0.3">
      <c r="A192" s="270" t="s">
        <v>48</v>
      </c>
      <c r="B192" s="188">
        <v>2604</v>
      </c>
      <c r="C192" s="188">
        <v>487</v>
      </c>
      <c r="D192" s="188">
        <v>2523</v>
      </c>
      <c r="E192" s="188">
        <v>8806</v>
      </c>
      <c r="F192" s="189">
        <v>14420</v>
      </c>
      <c r="H192" s="270" t="s">
        <v>48</v>
      </c>
      <c r="I192" s="188">
        <v>6799</v>
      </c>
      <c r="J192" s="188">
        <v>388</v>
      </c>
      <c r="K192" s="188">
        <v>2901</v>
      </c>
      <c r="L192" s="188">
        <v>7168</v>
      </c>
      <c r="M192" s="189">
        <v>17256</v>
      </c>
    </row>
    <row r="193" spans="1:13" s="50" customFormat="1" x14ac:dyDescent="0.3">
      <c r="A193" s="270" t="s">
        <v>49</v>
      </c>
      <c r="B193" s="188">
        <v>9413</v>
      </c>
      <c r="C193" s="188">
        <v>1038</v>
      </c>
      <c r="D193" s="188">
        <v>5850</v>
      </c>
      <c r="E193" s="188">
        <v>5567</v>
      </c>
      <c r="F193" s="189">
        <v>21868</v>
      </c>
      <c r="H193" s="270" t="s">
        <v>49</v>
      </c>
      <c r="I193" s="188">
        <v>21259</v>
      </c>
      <c r="J193" s="188">
        <v>6672</v>
      </c>
      <c r="K193" s="188">
        <v>3750</v>
      </c>
      <c r="L193" s="188">
        <v>39016</v>
      </c>
      <c r="M193" s="189">
        <v>70697</v>
      </c>
    </row>
    <row r="194" spans="1:13" s="50" customFormat="1" x14ac:dyDescent="0.3">
      <c r="A194" s="270" t="s">
        <v>50</v>
      </c>
      <c r="B194" s="188">
        <v>7336</v>
      </c>
      <c r="C194" s="188">
        <v>10665</v>
      </c>
      <c r="D194" s="188">
        <v>2925</v>
      </c>
      <c r="E194" s="188">
        <v>441</v>
      </c>
      <c r="F194" s="189">
        <v>21367</v>
      </c>
      <c r="H194" s="270" t="s">
        <v>50</v>
      </c>
      <c r="I194" s="188">
        <v>4391</v>
      </c>
      <c r="J194" s="188">
        <v>13149</v>
      </c>
      <c r="K194" s="188">
        <v>748</v>
      </c>
      <c r="L194" s="188">
        <v>13016</v>
      </c>
      <c r="M194" s="189">
        <v>31304</v>
      </c>
    </row>
    <row r="195" spans="1:13" s="50" customFormat="1" x14ac:dyDescent="0.3">
      <c r="A195" s="270" t="s">
        <v>51</v>
      </c>
      <c r="B195" s="188">
        <v>3009</v>
      </c>
      <c r="C195" s="188">
        <v>19107</v>
      </c>
      <c r="D195" s="188">
        <v>598</v>
      </c>
      <c r="E195" s="188">
        <v>87</v>
      </c>
      <c r="F195" s="189">
        <v>22801</v>
      </c>
      <c r="H195" s="270" t="s">
        <v>51</v>
      </c>
      <c r="I195" s="188">
        <v>1175</v>
      </c>
      <c r="J195" s="188">
        <v>6427</v>
      </c>
      <c r="K195" s="188">
        <v>90</v>
      </c>
      <c r="L195" s="188">
        <v>3586</v>
      </c>
      <c r="M195" s="189">
        <v>11278</v>
      </c>
    </row>
    <row r="196" spans="1:13" s="50" customFormat="1" x14ac:dyDescent="0.3">
      <c r="A196" s="270" t="s">
        <v>52</v>
      </c>
      <c r="B196" s="188">
        <v>2046</v>
      </c>
      <c r="C196" s="188">
        <v>14746</v>
      </c>
      <c r="D196" s="188">
        <v>142</v>
      </c>
      <c r="E196" s="188">
        <v>38</v>
      </c>
      <c r="F196" s="189">
        <v>16972</v>
      </c>
      <c r="H196" s="270" t="s">
        <v>52</v>
      </c>
      <c r="I196" s="188">
        <v>705</v>
      </c>
      <c r="J196" s="188">
        <v>6068</v>
      </c>
      <c r="K196" s="188">
        <v>31</v>
      </c>
      <c r="L196" s="188">
        <v>1538</v>
      </c>
      <c r="M196" s="189">
        <v>8342</v>
      </c>
    </row>
    <row r="197" spans="1:13" s="50" customFormat="1" x14ac:dyDescent="0.3">
      <c r="A197" s="270" t="s">
        <v>53</v>
      </c>
      <c r="B197" s="188">
        <v>2087</v>
      </c>
      <c r="C197" s="188">
        <v>8934</v>
      </c>
      <c r="D197" s="188">
        <v>42</v>
      </c>
      <c r="E197" s="188">
        <v>4</v>
      </c>
      <c r="F197" s="189">
        <v>11067</v>
      </c>
      <c r="H197" s="270" t="s">
        <v>53</v>
      </c>
      <c r="I197" s="188">
        <v>351</v>
      </c>
      <c r="J197" s="188">
        <v>2471</v>
      </c>
      <c r="K197" s="188">
        <v>7</v>
      </c>
      <c r="L197" s="188">
        <v>283</v>
      </c>
      <c r="M197" s="189">
        <v>3112</v>
      </c>
    </row>
    <row r="198" spans="1:13" s="50" customFormat="1" x14ac:dyDescent="0.3">
      <c r="A198" s="46"/>
      <c r="B198" s="188"/>
      <c r="C198" s="188"/>
      <c r="D198" s="188"/>
      <c r="E198" s="188"/>
      <c r="F198" s="233"/>
      <c r="H198" s="46"/>
      <c r="I198" s="188"/>
      <c r="J198" s="188"/>
      <c r="K198" s="188"/>
      <c r="L198" s="188"/>
      <c r="M198" s="233"/>
    </row>
    <row r="199" spans="1:13" s="50" customFormat="1" x14ac:dyDescent="0.3">
      <c r="A199" s="239" t="s">
        <v>13</v>
      </c>
      <c r="B199" s="240">
        <v>26495</v>
      </c>
      <c r="C199" s="240">
        <v>54977</v>
      </c>
      <c r="D199" s="240">
        <v>12080</v>
      </c>
      <c r="E199" s="240">
        <v>14943</v>
      </c>
      <c r="F199" s="241">
        <v>108495</v>
      </c>
      <c r="H199" s="239" t="s">
        <v>13</v>
      </c>
      <c r="I199" s="240">
        <v>34680</v>
      </c>
      <c r="J199" s="240">
        <v>35175</v>
      </c>
      <c r="K199" s="240">
        <v>7527</v>
      </c>
      <c r="L199" s="240">
        <v>64607</v>
      </c>
      <c r="M199" s="241">
        <v>141989</v>
      </c>
    </row>
    <row r="200" spans="1:13" s="50" customFormat="1" x14ac:dyDescent="0.3">
      <c r="A200" s="2" t="s">
        <v>21</v>
      </c>
      <c r="B200" s="242"/>
      <c r="C200" s="242"/>
      <c r="D200" s="242"/>
      <c r="E200" s="242"/>
      <c r="F200" s="242"/>
      <c r="H200" s="2" t="s">
        <v>21</v>
      </c>
      <c r="I200" s="242"/>
      <c r="J200" s="242"/>
      <c r="K200" s="242"/>
      <c r="L200" s="242"/>
      <c r="M200" s="242"/>
    </row>
    <row r="201" spans="1:13" s="50" customFormat="1" x14ac:dyDescent="0.3">
      <c r="A201" s="2"/>
      <c r="B201" s="242"/>
      <c r="C201" s="242"/>
      <c r="D201" s="242"/>
      <c r="E201" s="242"/>
      <c r="F201" s="242"/>
      <c r="H201" s="275"/>
    </row>
    <row r="202" spans="1:13" s="50" customFormat="1" x14ac:dyDescent="0.3">
      <c r="A202" s="2"/>
      <c r="B202" s="242"/>
      <c r="C202" s="242"/>
      <c r="D202" s="242"/>
      <c r="E202" s="242"/>
      <c r="F202" s="242"/>
      <c r="H202" s="275"/>
    </row>
    <row r="203" spans="1:13" s="50" customFormat="1" x14ac:dyDescent="0.3">
      <c r="A203" s="2"/>
      <c r="B203" s="242"/>
      <c r="C203" s="242"/>
      <c r="D203" s="242"/>
      <c r="E203" s="242"/>
      <c r="F203" s="242"/>
      <c r="H203" s="275"/>
    </row>
    <row r="204" spans="1:13" s="50" customFormat="1" x14ac:dyDescent="0.3">
      <c r="A204" s="2"/>
      <c r="B204" s="242"/>
      <c r="C204" s="242"/>
      <c r="D204" s="242"/>
      <c r="E204" s="242"/>
      <c r="F204" s="242"/>
      <c r="H204" s="275"/>
    </row>
    <row r="205" spans="1:13" x14ac:dyDescent="0.3">
      <c r="A205" s="3" t="s">
        <v>209</v>
      </c>
      <c r="B205" s="366" t="s">
        <v>184</v>
      </c>
      <c r="C205" s="366"/>
      <c r="D205" s="366"/>
      <c r="E205" s="366"/>
      <c r="F205" s="366"/>
      <c r="H205" s="366" t="s">
        <v>184</v>
      </c>
      <c r="I205" s="366"/>
      <c r="J205" s="366"/>
      <c r="K205" s="366"/>
      <c r="L205" s="366"/>
      <c r="M205" s="366"/>
    </row>
    <row r="206" spans="1:13" ht="15.65" customHeight="1" x14ac:dyDescent="0.3">
      <c r="A206" s="3"/>
      <c r="B206" s="383"/>
      <c r="C206" s="383"/>
      <c r="D206" s="383"/>
      <c r="E206" s="383"/>
      <c r="F206" s="383"/>
      <c r="H206" s="383"/>
      <c r="I206" s="383"/>
      <c r="J206" s="383"/>
      <c r="K206" s="383"/>
      <c r="L206" s="383"/>
      <c r="M206" s="383"/>
    </row>
    <row r="208" spans="1:13" x14ac:dyDescent="0.3">
      <c r="A208" s="351" t="s">
        <v>3</v>
      </c>
      <c r="B208" s="351"/>
      <c r="C208" s="351"/>
      <c r="D208" s="351"/>
      <c r="E208" s="351"/>
      <c r="F208" s="351"/>
      <c r="H208" s="384" t="s">
        <v>84</v>
      </c>
      <c r="I208" s="384"/>
      <c r="J208" s="384"/>
      <c r="K208" s="384"/>
      <c r="L208" s="384"/>
      <c r="M208" s="384"/>
    </row>
    <row r="209" spans="1:13" x14ac:dyDescent="0.3">
      <c r="A209" s="212"/>
      <c r="B209" s="212"/>
      <c r="C209" s="212"/>
      <c r="D209" s="212"/>
      <c r="E209" s="212"/>
      <c r="F209" s="212"/>
      <c r="H209" s="134"/>
      <c r="I209" s="134"/>
      <c r="J209" s="134"/>
      <c r="K209" s="134"/>
      <c r="L209" s="134"/>
      <c r="M209" s="134"/>
    </row>
    <row r="210" spans="1:13" x14ac:dyDescent="0.3">
      <c r="A210" s="339" t="str">
        <f>+GEST_tot!$A$5</f>
        <v>Rilevazione al 02/10/2022</v>
      </c>
      <c r="B210" s="339"/>
      <c r="C210" s="339"/>
      <c r="D210" s="339"/>
      <c r="E210" s="339"/>
      <c r="F210" s="339"/>
      <c r="H210" s="339" t="str">
        <f>+GEST_tot!$A$5</f>
        <v>Rilevazione al 02/10/2022</v>
      </c>
      <c r="I210" s="339"/>
      <c r="J210" s="339"/>
      <c r="K210" s="339"/>
      <c r="L210" s="339"/>
      <c r="M210" s="339"/>
    </row>
    <row r="211" spans="1:13" x14ac:dyDescent="0.3">
      <c r="A211" s="3"/>
      <c r="B211" s="214"/>
      <c r="C211" s="214"/>
      <c r="D211" s="214"/>
      <c r="E211" s="245"/>
      <c r="F211" s="4"/>
    </row>
    <row r="212" spans="1:13" x14ac:dyDescent="0.3">
      <c r="A212" s="265"/>
      <c r="B212" s="4"/>
      <c r="C212" s="266"/>
      <c r="D212" s="4"/>
      <c r="E212" s="4"/>
      <c r="F212" s="4"/>
    </row>
    <row r="213" spans="1:13" ht="15" customHeight="1" x14ac:dyDescent="0.3">
      <c r="A213" s="267" t="s">
        <v>24</v>
      </c>
      <c r="B213" s="170"/>
      <c r="C213" s="171"/>
      <c r="D213" s="171"/>
      <c r="E213" s="171"/>
      <c r="F213" s="170"/>
    </row>
    <row r="214" spans="1:13" x14ac:dyDescent="0.3">
      <c r="A214" s="268" t="s">
        <v>86</v>
      </c>
      <c r="B214" s="173" t="s">
        <v>30</v>
      </c>
      <c r="C214" s="174" t="s">
        <v>131</v>
      </c>
      <c r="D214" s="173" t="s">
        <v>11</v>
      </c>
      <c r="E214" s="173" t="s">
        <v>12</v>
      </c>
      <c r="F214" s="175" t="s">
        <v>13</v>
      </c>
    </row>
    <row r="215" spans="1:13" x14ac:dyDescent="0.3">
      <c r="A215" s="269" t="s">
        <v>87</v>
      </c>
      <c r="B215" s="178"/>
      <c r="C215" s="178" t="s">
        <v>31</v>
      </c>
      <c r="D215" s="179"/>
      <c r="E215" s="179"/>
      <c r="F215" s="180"/>
    </row>
    <row r="216" spans="1:13" x14ac:dyDescent="0.3">
      <c r="A216" s="182"/>
      <c r="B216" s="132"/>
      <c r="C216" s="138"/>
      <c r="D216" s="132"/>
      <c r="E216" s="132"/>
      <c r="F216" s="184"/>
    </row>
    <row r="217" spans="1:13" x14ac:dyDescent="0.3">
      <c r="A217" s="186"/>
      <c r="B217" s="377" t="str">
        <f>+FPLD_tot!B13</f>
        <v>Decorrenti ANNO 2021</v>
      </c>
      <c r="C217" s="377"/>
      <c r="D217" s="377"/>
      <c r="E217" s="377"/>
      <c r="F217" s="378"/>
    </row>
    <row r="218" spans="1:13" x14ac:dyDescent="0.3">
      <c r="A218" s="270" t="s">
        <v>48</v>
      </c>
      <c r="B218" s="188">
        <v>15846</v>
      </c>
      <c r="C218" s="188">
        <v>2104</v>
      </c>
      <c r="D218" s="188">
        <v>9587</v>
      </c>
      <c r="E218" s="188">
        <v>26745</v>
      </c>
      <c r="F218" s="189">
        <v>54282</v>
      </c>
    </row>
    <row r="219" spans="1:13" x14ac:dyDescent="0.3">
      <c r="A219" s="270" t="s">
        <v>49</v>
      </c>
      <c r="B219" s="188">
        <v>42868</v>
      </c>
      <c r="C219" s="188">
        <v>10636</v>
      </c>
      <c r="D219" s="188">
        <v>16139</v>
      </c>
      <c r="E219" s="188">
        <v>67989</v>
      </c>
      <c r="F219" s="189">
        <v>137632</v>
      </c>
    </row>
    <row r="220" spans="1:13" x14ac:dyDescent="0.3">
      <c r="A220" s="270" t="s">
        <v>50</v>
      </c>
      <c r="B220" s="188">
        <v>15620</v>
      </c>
      <c r="C220" s="188">
        <v>33328</v>
      </c>
      <c r="D220" s="188">
        <v>6175</v>
      </c>
      <c r="E220" s="188">
        <v>18708</v>
      </c>
      <c r="F220" s="189">
        <v>73831</v>
      </c>
    </row>
    <row r="221" spans="1:13" x14ac:dyDescent="0.3">
      <c r="A221" s="270" t="s">
        <v>51</v>
      </c>
      <c r="B221" s="188">
        <v>5485</v>
      </c>
      <c r="C221" s="188">
        <v>35241</v>
      </c>
      <c r="D221" s="188">
        <v>1003</v>
      </c>
      <c r="E221" s="188">
        <v>5025</v>
      </c>
      <c r="F221" s="189">
        <v>46754</v>
      </c>
    </row>
    <row r="222" spans="1:13" x14ac:dyDescent="0.3">
      <c r="A222" s="270" t="s">
        <v>52</v>
      </c>
      <c r="B222" s="188">
        <v>3627</v>
      </c>
      <c r="C222" s="188">
        <v>30254</v>
      </c>
      <c r="D222" s="188">
        <v>263</v>
      </c>
      <c r="E222" s="188">
        <v>2105</v>
      </c>
      <c r="F222" s="189">
        <v>36249</v>
      </c>
    </row>
    <row r="223" spans="1:13" x14ac:dyDescent="0.3">
      <c r="A223" s="270" t="s">
        <v>53</v>
      </c>
      <c r="B223" s="188">
        <v>2882</v>
      </c>
      <c r="C223" s="188">
        <v>16018</v>
      </c>
      <c r="D223" s="188">
        <v>85</v>
      </c>
      <c r="E223" s="188">
        <v>421</v>
      </c>
      <c r="F223" s="189">
        <v>19406</v>
      </c>
    </row>
    <row r="224" spans="1:13" x14ac:dyDescent="0.3">
      <c r="A224" s="46"/>
      <c r="B224" s="188"/>
      <c r="C224" s="188"/>
      <c r="D224" s="188"/>
      <c r="E224" s="188"/>
      <c r="F224" s="233"/>
    </row>
    <row r="225" spans="1:6" x14ac:dyDescent="0.3">
      <c r="A225" s="113" t="s">
        <v>13</v>
      </c>
      <c r="B225" s="234">
        <v>86328</v>
      </c>
      <c r="C225" s="234">
        <v>127581</v>
      </c>
      <c r="D225" s="234">
        <v>33252</v>
      </c>
      <c r="E225" s="234">
        <v>120993</v>
      </c>
      <c r="F225" s="235">
        <v>368154</v>
      </c>
    </row>
    <row r="226" spans="1:6" s="50" customFormat="1" x14ac:dyDescent="0.3">
      <c r="A226" s="271"/>
      <c r="B226" s="272"/>
      <c r="C226" s="272"/>
      <c r="D226" s="272"/>
      <c r="E226" s="272"/>
      <c r="F226" s="273"/>
    </row>
    <row r="227" spans="1:6" x14ac:dyDescent="0.3">
      <c r="A227" s="186"/>
      <c r="B227" s="224"/>
      <c r="C227" s="201" t="s">
        <v>122</v>
      </c>
      <c r="D227" s="200" t="str">
        <f>+FPLD_tot!$D$19</f>
        <v>Decorrenti gennaio - settembre 2021</v>
      </c>
      <c r="E227" s="132"/>
      <c r="F227" s="95"/>
    </row>
    <row r="228" spans="1:6" x14ac:dyDescent="0.3">
      <c r="A228" s="270" t="s">
        <v>48</v>
      </c>
      <c r="B228" s="188">
        <v>11771</v>
      </c>
      <c r="C228" s="188">
        <v>1578</v>
      </c>
      <c r="D228" s="188">
        <v>6934</v>
      </c>
      <c r="E228" s="188">
        <v>21062</v>
      </c>
      <c r="F228" s="189">
        <v>41345</v>
      </c>
    </row>
    <row r="229" spans="1:6" x14ac:dyDescent="0.3">
      <c r="A229" s="270" t="s">
        <v>49</v>
      </c>
      <c r="B229" s="188">
        <v>32037</v>
      </c>
      <c r="C229" s="188">
        <v>7808</v>
      </c>
      <c r="D229" s="188">
        <v>11938</v>
      </c>
      <c r="E229" s="188">
        <v>52926</v>
      </c>
      <c r="F229" s="189">
        <v>104709</v>
      </c>
    </row>
    <row r="230" spans="1:6" x14ac:dyDescent="0.3">
      <c r="A230" s="270" t="s">
        <v>50</v>
      </c>
      <c r="B230" s="188">
        <v>11650</v>
      </c>
      <c r="C230" s="188">
        <v>24817</v>
      </c>
      <c r="D230" s="188">
        <v>4494</v>
      </c>
      <c r="E230" s="188">
        <v>14629</v>
      </c>
      <c r="F230" s="189">
        <v>55590</v>
      </c>
    </row>
    <row r="231" spans="1:6" x14ac:dyDescent="0.3">
      <c r="A231" s="270" t="s">
        <v>51</v>
      </c>
      <c r="B231" s="188">
        <v>4153</v>
      </c>
      <c r="C231" s="188">
        <v>26531</v>
      </c>
      <c r="D231" s="188">
        <v>751</v>
      </c>
      <c r="E231" s="188">
        <v>3899</v>
      </c>
      <c r="F231" s="189">
        <v>35334</v>
      </c>
    </row>
    <row r="232" spans="1:6" x14ac:dyDescent="0.3">
      <c r="A232" s="270" t="s">
        <v>52</v>
      </c>
      <c r="B232" s="188">
        <v>2688</v>
      </c>
      <c r="C232" s="188">
        <v>22840</v>
      </c>
      <c r="D232" s="188">
        <v>204</v>
      </c>
      <c r="E232" s="188">
        <v>1629</v>
      </c>
      <c r="F232" s="189">
        <v>27361</v>
      </c>
    </row>
    <row r="233" spans="1:6" x14ac:dyDescent="0.3">
      <c r="A233" s="270" t="s">
        <v>53</v>
      </c>
      <c r="B233" s="188">
        <v>2193</v>
      </c>
      <c r="C233" s="188">
        <v>12095</v>
      </c>
      <c r="D233" s="188">
        <v>70</v>
      </c>
      <c r="E233" s="188">
        <v>335</v>
      </c>
      <c r="F233" s="189">
        <v>14693</v>
      </c>
    </row>
    <row r="234" spans="1:6" x14ac:dyDescent="0.3">
      <c r="A234" s="46"/>
      <c r="B234" s="188"/>
      <c r="C234" s="188"/>
      <c r="D234" s="188"/>
      <c r="E234" s="188"/>
      <c r="F234" s="233"/>
    </row>
    <row r="235" spans="1:6" x14ac:dyDescent="0.3">
      <c r="A235" s="113" t="s">
        <v>13</v>
      </c>
      <c r="B235" s="234">
        <v>64492</v>
      </c>
      <c r="C235" s="234">
        <v>95669</v>
      </c>
      <c r="D235" s="234">
        <v>24391</v>
      </c>
      <c r="E235" s="234">
        <v>94480</v>
      </c>
      <c r="F235" s="235">
        <v>279032</v>
      </c>
    </row>
    <row r="236" spans="1:6" s="50" customFormat="1" x14ac:dyDescent="0.3">
      <c r="A236" s="186"/>
      <c r="B236" s="263"/>
      <c r="C236" s="263"/>
      <c r="D236" s="263"/>
      <c r="E236" s="263"/>
      <c r="F236" s="274"/>
    </row>
    <row r="237" spans="1:6" s="50" customFormat="1" x14ac:dyDescent="0.3">
      <c r="A237" s="186"/>
      <c r="B237" s="379" t="s">
        <v>183</v>
      </c>
      <c r="C237" s="379"/>
      <c r="D237" s="379"/>
      <c r="E237" s="379"/>
      <c r="F237" s="380"/>
    </row>
    <row r="238" spans="1:6" s="50" customFormat="1" x14ac:dyDescent="0.3">
      <c r="A238" s="270" t="s">
        <v>48</v>
      </c>
      <c r="B238" s="188">
        <v>9403</v>
      </c>
      <c r="C238" s="188">
        <v>875</v>
      </c>
      <c r="D238" s="188">
        <v>5424</v>
      </c>
      <c r="E238" s="188">
        <v>15974</v>
      </c>
      <c r="F238" s="189">
        <v>31676</v>
      </c>
    </row>
    <row r="239" spans="1:6" s="50" customFormat="1" x14ac:dyDescent="0.3">
      <c r="A239" s="270" t="s">
        <v>49</v>
      </c>
      <c r="B239" s="188">
        <v>30672</v>
      </c>
      <c r="C239" s="188">
        <v>7710</v>
      </c>
      <c r="D239" s="188">
        <v>9600</v>
      </c>
      <c r="E239" s="188">
        <v>44583</v>
      </c>
      <c r="F239" s="189">
        <v>92565</v>
      </c>
    </row>
    <row r="240" spans="1:6" s="50" customFormat="1" x14ac:dyDescent="0.3">
      <c r="A240" s="270" t="s">
        <v>50</v>
      </c>
      <c r="B240" s="188">
        <v>11727</v>
      </c>
      <c r="C240" s="188">
        <v>23814</v>
      </c>
      <c r="D240" s="188">
        <v>3673</v>
      </c>
      <c r="E240" s="188">
        <v>13457</v>
      </c>
      <c r="F240" s="189">
        <v>52671</v>
      </c>
    </row>
    <row r="241" spans="1:13" s="50" customFormat="1" x14ac:dyDescent="0.3">
      <c r="A241" s="270" t="s">
        <v>51</v>
      </c>
      <c r="B241" s="188">
        <v>4184</v>
      </c>
      <c r="C241" s="188">
        <v>25534</v>
      </c>
      <c r="D241" s="188">
        <v>688</v>
      </c>
      <c r="E241" s="188">
        <v>3673</v>
      </c>
      <c r="F241" s="189">
        <v>34079</v>
      </c>
    </row>
    <row r="242" spans="1:13" s="50" customFormat="1" x14ac:dyDescent="0.3">
      <c r="A242" s="270" t="s">
        <v>52</v>
      </c>
      <c r="B242" s="188">
        <v>2751</v>
      </c>
      <c r="C242" s="188">
        <v>20814</v>
      </c>
      <c r="D242" s="188">
        <v>173</v>
      </c>
      <c r="E242" s="188">
        <v>1576</v>
      </c>
      <c r="F242" s="189">
        <v>25314</v>
      </c>
    </row>
    <row r="243" spans="1:13" s="50" customFormat="1" x14ac:dyDescent="0.3">
      <c r="A243" s="270" t="s">
        <v>53</v>
      </c>
      <c r="B243" s="188">
        <v>2438</v>
      </c>
      <c r="C243" s="188">
        <v>11405</v>
      </c>
      <c r="D243" s="188">
        <v>49</v>
      </c>
      <c r="E243" s="188">
        <v>287</v>
      </c>
      <c r="F243" s="189">
        <v>14179</v>
      </c>
    </row>
    <row r="244" spans="1:13" s="50" customFormat="1" x14ac:dyDescent="0.3">
      <c r="A244" s="46"/>
      <c r="B244" s="188"/>
      <c r="C244" s="188"/>
      <c r="D244" s="188"/>
      <c r="E244" s="188"/>
      <c r="F244" s="233"/>
    </row>
    <row r="245" spans="1:13" s="50" customFormat="1" x14ac:dyDescent="0.3">
      <c r="A245" s="239" t="s">
        <v>13</v>
      </c>
      <c r="B245" s="240">
        <v>61175</v>
      </c>
      <c r="C245" s="240">
        <v>90152</v>
      </c>
      <c r="D245" s="240">
        <v>19607</v>
      </c>
      <c r="E245" s="240">
        <v>79550</v>
      </c>
      <c r="F245" s="241">
        <v>250484</v>
      </c>
    </row>
    <row r="246" spans="1:13" s="50" customFormat="1" x14ac:dyDescent="0.3">
      <c r="A246" s="2" t="s">
        <v>21</v>
      </c>
      <c r="B246" s="242"/>
      <c r="C246" s="242"/>
      <c r="D246" s="242"/>
      <c r="E246" s="242"/>
      <c r="F246" s="242"/>
    </row>
    <row r="247" spans="1:13" x14ac:dyDescent="0.3">
      <c r="A247" s="3" t="s">
        <v>210</v>
      </c>
      <c r="B247" s="366" t="s">
        <v>184</v>
      </c>
      <c r="C247" s="366"/>
      <c r="D247" s="366"/>
      <c r="E247" s="366"/>
      <c r="F247" s="366"/>
      <c r="H247" s="366" t="s">
        <v>184</v>
      </c>
      <c r="I247" s="366"/>
      <c r="J247" s="366"/>
      <c r="K247" s="366"/>
      <c r="L247" s="366"/>
      <c r="M247" s="366"/>
    </row>
    <row r="248" spans="1:13" ht="15.65" customHeight="1" x14ac:dyDescent="0.3">
      <c r="A248" s="3"/>
      <c r="B248" s="383"/>
      <c r="C248" s="383"/>
      <c r="D248" s="383"/>
      <c r="E248" s="383"/>
      <c r="F248" s="383"/>
      <c r="H248" s="383"/>
      <c r="I248" s="383"/>
      <c r="J248" s="383"/>
      <c r="K248" s="383"/>
      <c r="L248" s="383"/>
      <c r="M248" s="383"/>
    </row>
    <row r="250" spans="1:13" ht="15" customHeight="1" x14ac:dyDescent="0.3">
      <c r="A250" s="387" t="s">
        <v>45</v>
      </c>
      <c r="B250" s="387"/>
      <c r="C250" s="387"/>
      <c r="D250" s="387"/>
      <c r="E250" s="387"/>
      <c r="F250" s="387"/>
      <c r="H250" s="384" t="s">
        <v>111</v>
      </c>
      <c r="I250" s="384"/>
      <c r="J250" s="384"/>
      <c r="K250" s="384"/>
      <c r="L250" s="384"/>
      <c r="M250" s="384"/>
    </row>
    <row r="251" spans="1:13" x14ac:dyDescent="0.3">
      <c r="A251" s="3"/>
      <c r="B251" s="276"/>
      <c r="C251" s="277"/>
      <c r="D251" s="4"/>
      <c r="E251" s="4"/>
      <c r="F251" s="4"/>
      <c r="H251" s="134"/>
      <c r="I251" s="134"/>
      <c r="J251" s="134"/>
      <c r="K251" s="134"/>
      <c r="L251" s="134"/>
      <c r="M251" s="134"/>
    </row>
    <row r="252" spans="1:13" x14ac:dyDescent="0.3">
      <c r="A252" s="339" t="str">
        <f>+GEST_tot!$A$5</f>
        <v>Rilevazione al 02/10/2022</v>
      </c>
      <c r="B252" s="339"/>
      <c r="C252" s="339"/>
      <c r="D252" s="339"/>
      <c r="E252" s="339"/>
      <c r="F252" s="339"/>
      <c r="H252" s="339" t="str">
        <f>+GEST_tot!$A$5</f>
        <v>Rilevazione al 02/10/2022</v>
      </c>
      <c r="I252" s="339"/>
      <c r="J252" s="339"/>
      <c r="K252" s="339"/>
      <c r="L252" s="339"/>
      <c r="M252" s="339"/>
    </row>
    <row r="253" spans="1:13" ht="15.75" customHeight="1" x14ac:dyDescent="0.3">
      <c r="A253" s="50"/>
      <c r="B253" s="50"/>
      <c r="C253" s="50"/>
      <c r="D253" s="50"/>
      <c r="E253" s="50"/>
      <c r="F253" s="50"/>
      <c r="H253" s="278"/>
      <c r="I253" s="278"/>
      <c r="J253" s="279"/>
      <c r="K253" s="280"/>
      <c r="L253" s="278"/>
      <c r="M253" s="278"/>
    </row>
    <row r="254" spans="1:13" s="50" customFormat="1" ht="15" customHeight="1" x14ac:dyDescent="0.3">
      <c r="A254" s="2"/>
      <c r="B254" s="242"/>
      <c r="C254" s="242"/>
      <c r="D254" s="242"/>
      <c r="E254" s="242"/>
      <c r="F254" s="242"/>
      <c r="H254" s="385" t="str">
        <f>+B273</f>
        <v>Decorrenti gennaio - settembre 2022</v>
      </c>
      <c r="I254" s="385"/>
      <c r="J254" s="385"/>
      <c r="K254" s="385"/>
      <c r="L254" s="385"/>
      <c r="M254" s="385"/>
    </row>
    <row r="255" spans="1:13" s="176" customFormat="1" x14ac:dyDescent="0.3">
      <c r="A255" s="169"/>
      <c r="B255" s="170"/>
      <c r="C255" s="171"/>
      <c r="D255" s="171"/>
      <c r="E255" s="171"/>
      <c r="F255" s="170"/>
    </row>
    <row r="256" spans="1:13" ht="28.5" customHeight="1" x14ac:dyDescent="0.3">
      <c r="A256" s="281" t="s">
        <v>94</v>
      </c>
      <c r="B256" s="173" t="s">
        <v>30</v>
      </c>
      <c r="C256" s="174" t="s">
        <v>131</v>
      </c>
      <c r="D256" s="173" t="s">
        <v>11</v>
      </c>
      <c r="E256" s="173" t="s">
        <v>12</v>
      </c>
      <c r="F256" s="175" t="s">
        <v>13</v>
      </c>
    </row>
    <row r="257" spans="1:13" x14ac:dyDescent="0.3">
      <c r="A257" s="177"/>
      <c r="B257" s="178"/>
      <c r="C257" s="178" t="s">
        <v>31</v>
      </c>
      <c r="D257" s="179"/>
      <c r="E257" s="179"/>
      <c r="F257" s="180"/>
    </row>
    <row r="258" spans="1:13" ht="15" customHeight="1" x14ac:dyDescent="0.3">
      <c r="A258" s="186"/>
      <c r="B258" s="224"/>
      <c r="C258" s="282"/>
      <c r="D258" s="282"/>
      <c r="E258" s="132"/>
      <c r="F258" s="95"/>
    </row>
    <row r="259" spans="1:13" x14ac:dyDescent="0.3">
      <c r="A259" s="186"/>
      <c r="B259" s="377" t="str">
        <f>+FPLD_tot!B13</f>
        <v>Decorrenti ANNO 2021</v>
      </c>
      <c r="C259" s="377"/>
      <c r="D259" s="377"/>
      <c r="E259" s="377"/>
      <c r="F259" s="378"/>
    </row>
    <row r="260" spans="1:13" ht="15" customHeight="1" x14ac:dyDescent="0.3">
      <c r="A260" s="187"/>
      <c r="B260" s="163"/>
      <c r="C260" s="247"/>
      <c r="D260" s="247"/>
      <c r="E260" s="247"/>
      <c r="F260" s="22"/>
    </row>
    <row r="261" spans="1:13" x14ac:dyDescent="0.3">
      <c r="A261" s="187" t="s">
        <v>99</v>
      </c>
      <c r="B261" s="163">
        <v>80085</v>
      </c>
      <c r="C261" s="247">
        <v>115017</v>
      </c>
      <c r="D261" s="247">
        <v>25341</v>
      </c>
      <c r="E261" s="247">
        <v>118177</v>
      </c>
      <c r="F261" s="22">
        <v>338620</v>
      </c>
    </row>
    <row r="262" spans="1:13" x14ac:dyDescent="0.3">
      <c r="A262" s="187" t="s">
        <v>26</v>
      </c>
      <c r="B262" s="163">
        <v>6243</v>
      </c>
      <c r="C262" s="247">
        <v>12564</v>
      </c>
      <c r="D262" s="247">
        <v>7911</v>
      </c>
      <c r="E262" s="247">
        <v>2816</v>
      </c>
      <c r="F262" s="22">
        <v>29534</v>
      </c>
    </row>
    <row r="263" spans="1:13" x14ac:dyDescent="0.3">
      <c r="A263" s="46"/>
      <c r="B263" s="163"/>
      <c r="C263" s="247"/>
      <c r="D263" s="247"/>
      <c r="E263" s="247"/>
      <c r="F263" s="22"/>
    </row>
    <row r="264" spans="1:13" x14ac:dyDescent="0.3">
      <c r="A264" s="193" t="s">
        <v>13</v>
      </c>
      <c r="B264" s="194">
        <v>86328</v>
      </c>
      <c r="C264" s="195">
        <v>127581</v>
      </c>
      <c r="D264" s="195">
        <v>33252</v>
      </c>
      <c r="E264" s="195">
        <v>120993</v>
      </c>
      <c r="F264" s="196">
        <v>368154</v>
      </c>
    </row>
    <row r="265" spans="1:13" x14ac:dyDescent="0.3">
      <c r="A265" s="153"/>
      <c r="B265" s="138"/>
      <c r="C265" s="138"/>
      <c r="D265" s="138"/>
      <c r="E265" s="138"/>
      <c r="F265" s="199"/>
    </row>
    <row r="266" spans="1:13" x14ac:dyDescent="0.3">
      <c r="A266" s="186"/>
      <c r="B266" s="132"/>
      <c r="C266" s="201" t="s">
        <v>122</v>
      </c>
      <c r="D266" s="200" t="str">
        <f>+FPLD_tot!$D$19</f>
        <v>Decorrenti gennaio - settembre 2021</v>
      </c>
      <c r="E266" s="132"/>
      <c r="F266" s="95"/>
    </row>
    <row r="267" spans="1:13" x14ac:dyDescent="0.3">
      <c r="A267" s="187"/>
      <c r="B267" s="163"/>
      <c r="C267" s="247"/>
      <c r="D267" s="247"/>
      <c r="E267" s="247"/>
      <c r="F267" s="22"/>
    </row>
    <row r="268" spans="1:13" x14ac:dyDescent="0.3">
      <c r="A268" s="187" t="s">
        <v>99</v>
      </c>
      <c r="B268" s="163">
        <v>59824</v>
      </c>
      <c r="C268" s="247">
        <v>86736</v>
      </c>
      <c r="D268" s="247">
        <v>18650</v>
      </c>
      <c r="E268" s="247">
        <v>92348</v>
      </c>
      <c r="F268" s="22">
        <v>257558</v>
      </c>
    </row>
    <row r="269" spans="1:13" x14ac:dyDescent="0.3">
      <c r="A269" s="187" t="s">
        <v>26</v>
      </c>
      <c r="B269" s="163">
        <v>4668</v>
      </c>
      <c r="C269" s="247">
        <v>8933</v>
      </c>
      <c r="D269" s="247">
        <v>5741</v>
      </c>
      <c r="E269" s="247">
        <v>2132</v>
      </c>
      <c r="F269" s="22">
        <v>21474</v>
      </c>
      <c r="H269" s="385" t="str">
        <f>+D266</f>
        <v>Decorrenti gennaio - settembre 2021</v>
      </c>
      <c r="I269" s="385"/>
      <c r="J269" s="385"/>
      <c r="K269" s="385"/>
      <c r="L269" s="385"/>
      <c r="M269" s="385"/>
    </row>
    <row r="270" spans="1:13" x14ac:dyDescent="0.3">
      <c r="A270" s="46"/>
      <c r="B270" s="163"/>
      <c r="C270" s="247"/>
      <c r="D270" s="247"/>
      <c r="E270" s="247"/>
      <c r="F270" s="22"/>
    </row>
    <row r="271" spans="1:13" x14ac:dyDescent="0.3">
      <c r="A271" s="193" t="s">
        <v>13</v>
      </c>
      <c r="B271" s="194">
        <v>64492</v>
      </c>
      <c r="C271" s="195">
        <v>95669</v>
      </c>
      <c r="D271" s="195">
        <v>24391</v>
      </c>
      <c r="E271" s="195">
        <v>94480</v>
      </c>
      <c r="F271" s="196">
        <v>279032</v>
      </c>
    </row>
    <row r="272" spans="1:13" x14ac:dyDescent="0.3">
      <c r="A272" s="153"/>
      <c r="B272" s="138"/>
      <c r="C272" s="138"/>
      <c r="D272" s="138"/>
      <c r="E272" s="138"/>
      <c r="F272" s="199"/>
    </row>
    <row r="273" spans="1:6" x14ac:dyDescent="0.3">
      <c r="A273" s="187"/>
      <c r="B273" s="379" t="str">
        <f>+FPLD_tot!B25</f>
        <v>Decorrenti gennaio - settembre 2022</v>
      </c>
      <c r="C273" s="379"/>
      <c r="D273" s="379"/>
      <c r="E273" s="379"/>
      <c r="F273" s="380"/>
    </row>
    <row r="274" spans="1:6" x14ac:dyDescent="0.3">
      <c r="A274" s="187"/>
      <c r="B274" s="188"/>
      <c r="C274" s="188"/>
      <c r="D274" s="188"/>
      <c r="E274" s="188"/>
      <c r="F274" s="189"/>
    </row>
    <row r="275" spans="1:6" x14ac:dyDescent="0.3">
      <c r="A275" s="187" t="s">
        <v>99</v>
      </c>
      <c r="B275" s="188">
        <v>56638</v>
      </c>
      <c r="C275" s="188">
        <v>79463</v>
      </c>
      <c r="D275" s="188">
        <v>14632</v>
      </c>
      <c r="E275" s="188">
        <v>77970</v>
      </c>
      <c r="F275" s="189">
        <v>228703</v>
      </c>
    </row>
    <row r="276" spans="1:6" x14ac:dyDescent="0.3">
      <c r="A276" s="187" t="s">
        <v>26</v>
      </c>
      <c r="B276" s="188">
        <v>4537</v>
      </c>
      <c r="C276" s="188">
        <v>10689</v>
      </c>
      <c r="D276" s="188">
        <v>4975</v>
      </c>
      <c r="E276" s="188">
        <v>1580</v>
      </c>
      <c r="F276" s="189">
        <v>21781</v>
      </c>
    </row>
    <row r="277" spans="1:6" x14ac:dyDescent="0.3">
      <c r="A277" s="46"/>
      <c r="B277" s="188"/>
      <c r="C277" s="188"/>
      <c r="D277" s="188"/>
      <c r="E277" s="188"/>
      <c r="F277" s="233"/>
    </row>
    <row r="278" spans="1:6" ht="15" customHeight="1" x14ac:dyDescent="0.3">
      <c r="A278" s="239" t="s">
        <v>13</v>
      </c>
      <c r="B278" s="240">
        <v>61175</v>
      </c>
      <c r="C278" s="240">
        <v>90152</v>
      </c>
      <c r="D278" s="240">
        <v>19607</v>
      </c>
      <c r="E278" s="240">
        <v>79550</v>
      </c>
      <c r="F278" s="241">
        <v>250484</v>
      </c>
    </row>
    <row r="279" spans="1:6" ht="86.15" customHeight="1" x14ac:dyDescent="0.3">
      <c r="A279" s="386" t="s">
        <v>100</v>
      </c>
      <c r="B279" s="386"/>
      <c r="C279" s="386"/>
      <c r="D279" s="386"/>
      <c r="E279" s="386"/>
      <c r="F279" s="386"/>
    </row>
    <row r="280" spans="1:6" x14ac:dyDescent="0.3">
      <c r="A280" s="2" t="s">
        <v>21</v>
      </c>
      <c r="B280" s="263"/>
      <c r="C280" s="263"/>
      <c r="D280" s="263"/>
      <c r="E280" s="263"/>
      <c r="F280" s="263"/>
    </row>
    <row r="281" spans="1:6" s="283" customFormat="1" ht="15" customHeight="1" x14ac:dyDescent="0.3">
      <c r="A281" s="2"/>
      <c r="B281" s="2"/>
      <c r="C281" s="2"/>
      <c r="D281" s="2"/>
      <c r="E281" s="2"/>
      <c r="F281" s="2"/>
    </row>
    <row r="291" spans="1:6" x14ac:dyDescent="0.3">
      <c r="A291" s="3"/>
      <c r="B291" s="264"/>
      <c r="C291" s="264"/>
      <c r="D291" s="264"/>
      <c r="E291" s="264"/>
      <c r="F291" s="264"/>
    </row>
    <row r="292" spans="1:6" x14ac:dyDescent="0.3">
      <c r="A292" s="3"/>
      <c r="B292" s="211"/>
      <c r="C292" s="211"/>
      <c r="D292" s="211"/>
      <c r="E292" s="211"/>
      <c r="F292" s="211"/>
    </row>
    <row r="294" spans="1:6" x14ac:dyDescent="0.3">
      <c r="A294" s="212"/>
      <c r="B294" s="212"/>
      <c r="C294" s="212"/>
      <c r="D294" s="212"/>
      <c r="E294" s="212"/>
      <c r="F294" s="212"/>
    </row>
    <row r="295" spans="1:6" x14ac:dyDescent="0.3">
      <c r="A295" s="3"/>
      <c r="B295" s="276"/>
      <c r="C295" s="277"/>
      <c r="D295" s="4"/>
      <c r="E295" s="4"/>
      <c r="F295" s="4"/>
    </row>
    <row r="296" spans="1:6" x14ac:dyDescent="0.3">
      <c r="A296" s="213"/>
      <c r="B296" s="213"/>
      <c r="C296" s="213"/>
      <c r="D296" s="213"/>
      <c r="E296" s="213"/>
      <c r="F296" s="213"/>
    </row>
    <row r="297" spans="1:6" x14ac:dyDescent="0.3">
      <c r="A297" s="284"/>
      <c r="B297" s="284"/>
      <c r="C297" s="284"/>
      <c r="D297" s="284"/>
      <c r="E297" s="284"/>
      <c r="F297" s="284"/>
    </row>
    <row r="298" spans="1:6" x14ac:dyDescent="0.3">
      <c r="B298" s="4"/>
      <c r="C298" s="243"/>
      <c r="D298" s="4"/>
      <c r="E298" s="4"/>
      <c r="F298" s="4"/>
    </row>
    <row r="327" spans="1:1" x14ac:dyDescent="0.3">
      <c r="A327" s="285"/>
    </row>
  </sheetData>
  <mergeCells count="82">
    <mergeCell ref="H269:M269"/>
    <mergeCell ref="B273:F273"/>
    <mergeCell ref="A279:F279"/>
    <mergeCell ref="A250:F250"/>
    <mergeCell ref="H250:M250"/>
    <mergeCell ref="A252:F252"/>
    <mergeCell ref="H252:M252"/>
    <mergeCell ref="H254:M254"/>
    <mergeCell ref="B259:F259"/>
    <mergeCell ref="B217:F217"/>
    <mergeCell ref="B237:F237"/>
    <mergeCell ref="B247:F247"/>
    <mergeCell ref="H247:M247"/>
    <mergeCell ref="B248:F248"/>
    <mergeCell ref="H248:M248"/>
    <mergeCell ref="B206:F206"/>
    <mergeCell ref="H206:M206"/>
    <mergeCell ref="A208:F208"/>
    <mergeCell ref="H208:M208"/>
    <mergeCell ref="A210:F210"/>
    <mergeCell ref="H210:M210"/>
    <mergeCell ref="B171:F171"/>
    <mergeCell ref="I171:M171"/>
    <mergeCell ref="B191:F191"/>
    <mergeCell ref="I191:M191"/>
    <mergeCell ref="B205:F205"/>
    <mergeCell ref="H205:M205"/>
    <mergeCell ref="B160:F160"/>
    <mergeCell ref="I160:M160"/>
    <mergeCell ref="A162:F162"/>
    <mergeCell ref="H162:M162"/>
    <mergeCell ref="A164:F164"/>
    <mergeCell ref="H164:M164"/>
    <mergeCell ref="H123:M123"/>
    <mergeCell ref="B128:F128"/>
    <mergeCell ref="H140:M140"/>
    <mergeCell ref="B146:F146"/>
    <mergeCell ref="B159:F159"/>
    <mergeCell ref="I159:M159"/>
    <mergeCell ref="B117:F117"/>
    <mergeCell ref="H117:M117"/>
    <mergeCell ref="A119:F119"/>
    <mergeCell ref="H119:M119"/>
    <mergeCell ref="A121:F121"/>
    <mergeCell ref="H121:M121"/>
    <mergeCell ref="A79:F79"/>
    <mergeCell ref="H79:M79"/>
    <mergeCell ref="B86:F86"/>
    <mergeCell ref="B102:F102"/>
    <mergeCell ref="B116:F116"/>
    <mergeCell ref="H116:M116"/>
    <mergeCell ref="B74:F74"/>
    <mergeCell ref="H74:M74"/>
    <mergeCell ref="B75:F75"/>
    <mergeCell ref="H75:M75"/>
    <mergeCell ref="A77:F77"/>
    <mergeCell ref="H77:M77"/>
    <mergeCell ref="B62:F62"/>
    <mergeCell ref="B38:F38"/>
    <mergeCell ref="H38:M38"/>
    <mergeCell ref="B39:F39"/>
    <mergeCell ref="H39:M39"/>
    <mergeCell ref="B40:F40"/>
    <mergeCell ref="A41:F41"/>
    <mergeCell ref="H41:M41"/>
    <mergeCell ref="A43:F43"/>
    <mergeCell ref="H43:M43"/>
    <mergeCell ref="A44:F44"/>
    <mergeCell ref="A45:F45"/>
    <mergeCell ref="B50:F50"/>
    <mergeCell ref="B25:F25"/>
    <mergeCell ref="B1:F1"/>
    <mergeCell ref="H1:M1"/>
    <mergeCell ref="B2:F2"/>
    <mergeCell ref="H2:M2"/>
    <mergeCell ref="A4:F4"/>
    <mergeCell ref="H4:M4"/>
    <mergeCell ref="A6:F6"/>
    <mergeCell ref="H6:M6"/>
    <mergeCell ref="H8:M8"/>
    <mergeCell ref="B13:F13"/>
    <mergeCell ref="H22:M2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6" manualBreakCount="6">
    <brk id="37" max="12" man="1"/>
    <brk id="73" max="12" man="1"/>
    <brk id="115" max="12" man="1"/>
    <brk id="158" max="12" man="1"/>
    <brk id="204" max="12" man="1"/>
    <brk id="246" max="1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HF60"/>
  <sheetViews>
    <sheetView showGridLines="0" view="pageBreakPreview" zoomScale="75" zoomScaleNormal="50" zoomScaleSheetLayoutView="75" workbookViewId="0"/>
  </sheetViews>
  <sheetFormatPr defaultColWidth="12.453125" defaultRowHeight="13.5" x14ac:dyDescent="0.3"/>
  <cols>
    <col min="1" max="1" width="16" style="2" customWidth="1"/>
    <col min="2" max="11" width="13.08984375" style="2" customWidth="1"/>
    <col min="12" max="16384" width="12.453125" style="2"/>
  </cols>
  <sheetData>
    <row r="1" spans="1:11" x14ac:dyDescent="0.3">
      <c r="A1" s="3" t="s">
        <v>144</v>
      </c>
      <c r="B1" s="366" t="s">
        <v>6</v>
      </c>
      <c r="C1" s="366"/>
      <c r="D1" s="366"/>
      <c r="E1" s="366"/>
      <c r="F1" s="366"/>
      <c r="G1" s="366"/>
      <c r="H1" s="366"/>
      <c r="I1" s="366"/>
      <c r="J1" s="366"/>
      <c r="K1" s="366"/>
    </row>
    <row r="2" spans="1:11" x14ac:dyDescent="0.3">
      <c r="A2" s="136"/>
      <c r="B2" s="388"/>
      <c r="C2" s="371"/>
      <c r="D2" s="371"/>
      <c r="E2" s="371"/>
      <c r="F2" s="371"/>
      <c r="G2" s="371"/>
      <c r="H2" s="371"/>
      <c r="I2" s="371"/>
      <c r="J2" s="371"/>
      <c r="K2" s="371"/>
    </row>
    <row r="3" spans="1:11" x14ac:dyDescent="0.3">
      <c r="B3" s="366" t="s">
        <v>106</v>
      </c>
      <c r="C3" s="366"/>
      <c r="D3" s="366"/>
      <c r="E3" s="366"/>
      <c r="F3" s="366"/>
      <c r="G3" s="366"/>
      <c r="H3" s="366"/>
      <c r="I3" s="366"/>
      <c r="J3" s="366"/>
      <c r="K3" s="366"/>
    </row>
    <row r="4" spans="1:11" ht="10.5" customHeight="1" x14ac:dyDescent="0.3">
      <c r="A4" s="136"/>
      <c r="B4" s="3"/>
      <c r="C4" s="4"/>
      <c r="D4" s="4"/>
      <c r="E4" s="4"/>
      <c r="F4" s="4"/>
      <c r="G4" s="4"/>
      <c r="H4" s="4"/>
      <c r="I4" s="4"/>
      <c r="J4" s="4"/>
      <c r="K4" s="4"/>
    </row>
    <row r="5" spans="1:11" x14ac:dyDescent="0.3">
      <c r="A5" s="375" t="str">
        <f>+GEST_tot!A$5</f>
        <v>Rilevazione al 02/10/2022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6" spans="1:11" ht="8.25" customHeight="1" x14ac:dyDescent="0.3">
      <c r="A6" s="137"/>
      <c r="B6" s="4"/>
      <c r="C6" s="6"/>
      <c r="D6" s="6"/>
      <c r="E6" s="6"/>
      <c r="F6" s="4"/>
      <c r="G6" s="4"/>
      <c r="H6" s="4"/>
      <c r="I6" s="4"/>
      <c r="J6" s="4"/>
      <c r="K6" s="4"/>
    </row>
    <row r="7" spans="1:11" x14ac:dyDescent="0.3">
      <c r="A7" s="372" t="s">
        <v>107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</row>
    <row r="8" spans="1:11" ht="6" customHeight="1" x14ac:dyDescent="0.3">
      <c r="A8" s="138"/>
      <c r="B8" s="6"/>
      <c r="C8" s="4"/>
      <c r="D8" s="4"/>
      <c r="E8" s="4"/>
      <c r="F8" s="4"/>
      <c r="G8" s="4"/>
      <c r="H8" s="4"/>
      <c r="I8" s="4"/>
      <c r="J8" s="4"/>
      <c r="K8" s="4"/>
    </row>
    <row r="9" spans="1:11" ht="6" customHeight="1" x14ac:dyDescent="0.3">
      <c r="A9" s="367" t="s">
        <v>47</v>
      </c>
      <c r="B9" s="139"/>
      <c r="C9" s="139"/>
      <c r="D9" s="140"/>
      <c r="E9" s="139"/>
      <c r="F9" s="140"/>
      <c r="G9" s="139"/>
      <c r="H9" s="140"/>
      <c r="I9" s="139"/>
      <c r="J9" s="140"/>
      <c r="K9" s="141"/>
    </row>
    <row r="10" spans="1:11" x14ac:dyDescent="0.3">
      <c r="A10" s="368"/>
      <c r="B10" s="293" t="s">
        <v>54</v>
      </c>
      <c r="C10" s="294"/>
      <c r="D10" s="373" t="s">
        <v>131</v>
      </c>
      <c r="E10" s="374"/>
      <c r="F10" s="373" t="s">
        <v>11</v>
      </c>
      <c r="G10" s="374"/>
      <c r="H10" s="373" t="s">
        <v>12</v>
      </c>
      <c r="I10" s="374"/>
      <c r="J10" s="373" t="s">
        <v>13</v>
      </c>
      <c r="K10" s="374"/>
    </row>
    <row r="11" spans="1:11" x14ac:dyDescent="0.3">
      <c r="A11" s="368"/>
      <c r="B11" s="142"/>
      <c r="C11" s="143"/>
      <c r="D11" s="142"/>
      <c r="E11" s="143"/>
      <c r="F11" s="144"/>
      <c r="G11" s="143"/>
      <c r="H11" s="144"/>
      <c r="I11" s="144"/>
      <c r="J11" s="145"/>
      <c r="K11" s="143"/>
    </row>
    <row r="12" spans="1:11" x14ac:dyDescent="0.3">
      <c r="A12" s="368"/>
      <c r="B12" s="89" t="s">
        <v>9</v>
      </c>
      <c r="C12" s="146" t="s">
        <v>14</v>
      </c>
      <c r="D12" s="146" t="s">
        <v>9</v>
      </c>
      <c r="E12" s="146" t="s">
        <v>14</v>
      </c>
      <c r="F12" s="146" t="s">
        <v>9</v>
      </c>
      <c r="G12" s="146" t="s">
        <v>14</v>
      </c>
      <c r="H12" s="146" t="s">
        <v>9</v>
      </c>
      <c r="I12" s="146" t="s">
        <v>14</v>
      </c>
      <c r="J12" s="146" t="s">
        <v>9</v>
      </c>
      <c r="K12" s="146" t="s">
        <v>14</v>
      </c>
    </row>
    <row r="13" spans="1:11" x14ac:dyDescent="0.3">
      <c r="A13" s="369"/>
      <c r="B13" s="143"/>
      <c r="C13" s="147" t="s">
        <v>10</v>
      </c>
      <c r="D13" s="148"/>
      <c r="E13" s="147" t="s">
        <v>10</v>
      </c>
      <c r="F13" s="148"/>
      <c r="G13" s="147" t="s">
        <v>10</v>
      </c>
      <c r="H13" s="148"/>
      <c r="I13" s="147" t="s">
        <v>10</v>
      </c>
      <c r="J13" s="148"/>
      <c r="K13" s="147" t="s">
        <v>10</v>
      </c>
    </row>
    <row r="14" spans="1:11" x14ac:dyDescent="0.3">
      <c r="A14" s="149"/>
      <c r="B14" s="132"/>
      <c r="C14" s="150"/>
      <c r="D14" s="132"/>
      <c r="E14" s="150"/>
      <c r="F14" s="132"/>
      <c r="G14" s="150"/>
      <c r="H14" s="132"/>
      <c r="I14" s="150"/>
      <c r="J14" s="132"/>
      <c r="K14" s="150"/>
    </row>
    <row r="15" spans="1:11" x14ac:dyDescent="0.3">
      <c r="A15" s="151" t="s">
        <v>182</v>
      </c>
      <c r="B15" s="152"/>
      <c r="C15" s="14"/>
      <c r="D15" s="152"/>
      <c r="E15" s="14"/>
      <c r="F15" s="152"/>
      <c r="G15" s="14"/>
      <c r="H15" s="152"/>
      <c r="I15" s="14"/>
      <c r="J15" s="152"/>
      <c r="K15" s="14"/>
    </row>
    <row r="16" spans="1:11" x14ac:dyDescent="0.3">
      <c r="A16" s="153"/>
      <c r="B16" s="152"/>
      <c r="C16" s="14"/>
      <c r="D16" s="152"/>
      <c r="E16" s="14"/>
      <c r="F16" s="152"/>
      <c r="G16" s="14"/>
      <c r="H16" s="152"/>
      <c r="I16" s="14"/>
      <c r="J16" s="152"/>
      <c r="K16" s="14"/>
    </row>
    <row r="17" spans="1:214" x14ac:dyDescent="0.3">
      <c r="A17" s="153" t="s">
        <v>15</v>
      </c>
      <c r="B17" s="154">
        <v>2491</v>
      </c>
      <c r="C17" s="16">
        <v>620.45644319550377</v>
      </c>
      <c r="D17" s="154">
        <v>4176</v>
      </c>
      <c r="E17" s="16">
        <v>989.74880268199229</v>
      </c>
      <c r="F17" s="154">
        <v>305</v>
      </c>
      <c r="G17" s="16">
        <v>550.31803278688528</v>
      </c>
      <c r="H17" s="154">
        <v>5577</v>
      </c>
      <c r="I17" s="16">
        <v>495.74843105612337</v>
      </c>
      <c r="J17" s="154">
        <v>12549</v>
      </c>
      <c r="K17" s="16">
        <v>686.22057534464898</v>
      </c>
    </row>
    <row r="18" spans="1:214" x14ac:dyDescent="0.3">
      <c r="A18" s="153" t="s">
        <v>16</v>
      </c>
      <c r="B18" s="154">
        <v>2310</v>
      </c>
      <c r="C18" s="16">
        <v>603.19437229437233</v>
      </c>
      <c r="D18" s="154">
        <v>2382</v>
      </c>
      <c r="E18" s="16">
        <v>955.23509655751468</v>
      </c>
      <c r="F18" s="154">
        <v>379</v>
      </c>
      <c r="G18" s="16">
        <v>562.00791556728234</v>
      </c>
      <c r="H18" s="154">
        <v>5069</v>
      </c>
      <c r="I18" s="16">
        <v>498.27638587492601</v>
      </c>
      <c r="J18" s="154">
        <v>10140</v>
      </c>
      <c r="K18" s="16">
        <v>631.90443786982246</v>
      </c>
    </row>
    <row r="19" spans="1:214" x14ac:dyDescent="0.3">
      <c r="A19" s="153" t="s">
        <v>17</v>
      </c>
      <c r="B19" s="154">
        <v>2093</v>
      </c>
      <c r="C19" s="16">
        <v>630.15050167224081</v>
      </c>
      <c r="D19" s="154">
        <v>2614</v>
      </c>
      <c r="E19" s="16">
        <v>972.08607498087224</v>
      </c>
      <c r="F19" s="154">
        <v>254</v>
      </c>
      <c r="G19" s="16">
        <v>526.66929133858264</v>
      </c>
      <c r="H19" s="154">
        <v>4278</v>
      </c>
      <c r="I19" s="16">
        <v>498.72089761570828</v>
      </c>
      <c r="J19" s="154">
        <v>9239</v>
      </c>
      <c r="K19" s="16">
        <v>663.19298625392355</v>
      </c>
    </row>
    <row r="20" spans="1:214" x14ac:dyDescent="0.3">
      <c r="A20" s="153" t="s">
        <v>18</v>
      </c>
      <c r="B20" s="154">
        <v>2331</v>
      </c>
      <c r="C20" s="16">
        <v>615.57271557271554</v>
      </c>
      <c r="D20" s="154">
        <v>2338</v>
      </c>
      <c r="E20" s="16">
        <v>928.26261762189904</v>
      </c>
      <c r="F20" s="154">
        <v>325</v>
      </c>
      <c r="G20" s="16">
        <v>571.51076923076926</v>
      </c>
      <c r="H20" s="154">
        <v>4205</v>
      </c>
      <c r="I20" s="16">
        <v>500.2</v>
      </c>
      <c r="J20" s="154">
        <v>9199</v>
      </c>
      <c r="K20" s="16">
        <v>640.74997282313291</v>
      </c>
    </row>
    <row r="21" spans="1:214" x14ac:dyDescent="0.3">
      <c r="A21" s="153"/>
      <c r="B21" s="154"/>
      <c r="C21" s="16"/>
      <c r="D21" s="154"/>
      <c r="E21" s="16"/>
      <c r="F21" s="154"/>
      <c r="G21" s="16"/>
      <c r="H21" s="154"/>
      <c r="I21" s="16"/>
      <c r="J21" s="154"/>
      <c r="K21" s="16"/>
    </row>
    <row r="22" spans="1:214" s="158" customFormat="1" x14ac:dyDescent="0.3">
      <c r="A22" s="155" t="s">
        <v>19</v>
      </c>
      <c r="B22" s="156">
        <v>9225</v>
      </c>
      <c r="C22" s="157">
        <v>617.09940379403793</v>
      </c>
      <c r="D22" s="156">
        <v>11510</v>
      </c>
      <c r="E22" s="157">
        <v>966.10529973935706</v>
      </c>
      <c r="F22" s="156">
        <v>1263</v>
      </c>
      <c r="G22" s="157">
        <v>554.52335708630244</v>
      </c>
      <c r="H22" s="156">
        <v>19129</v>
      </c>
      <c r="I22" s="157">
        <v>498.06163416801712</v>
      </c>
      <c r="J22" s="156">
        <v>41127</v>
      </c>
      <c r="K22" s="157">
        <v>657.48515573710699</v>
      </c>
    </row>
    <row r="23" spans="1:214" x14ac:dyDescent="0.3">
      <c r="A23" s="153"/>
      <c r="B23" s="154"/>
      <c r="C23" s="16"/>
      <c r="D23" s="154"/>
      <c r="E23" s="16"/>
      <c r="F23" s="154"/>
      <c r="G23" s="16"/>
      <c r="H23" s="154"/>
      <c r="I23" s="16"/>
      <c r="J23" s="154"/>
      <c r="K23" s="16"/>
    </row>
    <row r="24" spans="1:214" x14ac:dyDescent="0.3">
      <c r="A24" s="151" t="s">
        <v>237</v>
      </c>
      <c r="B24" s="154"/>
      <c r="C24" s="16"/>
      <c r="D24" s="154"/>
      <c r="E24" s="16"/>
      <c r="F24" s="154"/>
      <c r="G24" s="16"/>
      <c r="H24" s="154"/>
      <c r="I24" s="16"/>
      <c r="J24" s="154"/>
      <c r="K24" s="16"/>
    </row>
    <row r="25" spans="1:214" x14ac:dyDescent="0.3">
      <c r="A25" s="153"/>
      <c r="B25" s="154"/>
      <c r="C25" s="16"/>
      <c r="D25" s="154"/>
      <c r="E25" s="16"/>
      <c r="F25" s="154"/>
      <c r="G25" s="16"/>
      <c r="H25" s="154"/>
      <c r="I25" s="16"/>
      <c r="J25" s="154"/>
      <c r="K25" s="16"/>
    </row>
    <row r="26" spans="1:214" x14ac:dyDescent="0.3">
      <c r="A26" s="153" t="s">
        <v>15</v>
      </c>
      <c r="B26" s="154">
        <v>2288</v>
      </c>
      <c r="C26" s="16">
        <v>643.21328671328672</v>
      </c>
      <c r="D26" s="154">
        <v>4125</v>
      </c>
      <c r="E26" s="16">
        <v>926.05866666666668</v>
      </c>
      <c r="F26" s="154">
        <v>281</v>
      </c>
      <c r="G26" s="16">
        <v>556.37722419928821</v>
      </c>
      <c r="H26" s="154">
        <v>5055</v>
      </c>
      <c r="I26" s="16">
        <v>510.62987141444114</v>
      </c>
      <c r="J26" s="154">
        <v>11749</v>
      </c>
      <c r="K26" s="16">
        <v>683.39773597753003</v>
      </c>
    </row>
    <row r="27" spans="1:214" x14ac:dyDescent="0.3">
      <c r="A27" s="153" t="s">
        <v>16</v>
      </c>
      <c r="B27" s="154">
        <v>2078</v>
      </c>
      <c r="C27" s="16">
        <v>623.8089509143407</v>
      </c>
      <c r="D27" s="154">
        <v>1836</v>
      </c>
      <c r="E27" s="16">
        <v>984.19825708061001</v>
      </c>
      <c r="F27" s="154">
        <v>279</v>
      </c>
      <c r="G27" s="16">
        <v>557.7598566308244</v>
      </c>
      <c r="H27" s="154">
        <v>4300</v>
      </c>
      <c r="I27" s="16">
        <v>509.83139534883719</v>
      </c>
      <c r="J27" s="154">
        <v>8493</v>
      </c>
      <c r="K27" s="16">
        <v>641.84045684681507</v>
      </c>
    </row>
    <row r="28" spans="1:214" x14ac:dyDescent="0.3">
      <c r="A28" s="153" t="s">
        <v>17</v>
      </c>
      <c r="B28" s="154">
        <v>1636</v>
      </c>
      <c r="C28" s="16">
        <v>621.29095354523224</v>
      </c>
      <c r="D28" s="154">
        <v>1529</v>
      </c>
      <c r="E28" s="16">
        <v>1013.0013080444735</v>
      </c>
      <c r="F28" s="154">
        <v>148</v>
      </c>
      <c r="G28" s="16">
        <v>545.76351351351354</v>
      </c>
      <c r="H28" s="154">
        <v>3437</v>
      </c>
      <c r="I28" s="16">
        <v>519.34535932499273</v>
      </c>
      <c r="J28" s="154">
        <v>6750</v>
      </c>
      <c r="K28" s="16">
        <v>656.45570370370365</v>
      </c>
    </row>
    <row r="29" spans="1:214" x14ac:dyDescent="0.3">
      <c r="A29" s="153" t="s">
        <v>18</v>
      </c>
      <c r="B29" s="154">
        <v>0</v>
      </c>
      <c r="C29" s="16">
        <v>0</v>
      </c>
      <c r="D29" s="154">
        <v>0</v>
      </c>
      <c r="E29" s="16">
        <v>0</v>
      </c>
      <c r="F29" s="154">
        <v>0</v>
      </c>
      <c r="G29" s="16">
        <v>0</v>
      </c>
      <c r="H29" s="154">
        <v>0</v>
      </c>
      <c r="I29" s="16">
        <v>0</v>
      </c>
      <c r="J29" s="154">
        <v>0</v>
      </c>
      <c r="K29" s="16">
        <v>0</v>
      </c>
    </row>
    <row r="30" spans="1:214" x14ac:dyDescent="0.3">
      <c r="A30" s="153"/>
      <c r="B30" s="154"/>
      <c r="C30" s="16"/>
      <c r="D30" s="154"/>
      <c r="E30" s="16"/>
      <c r="F30" s="154"/>
      <c r="G30" s="16"/>
      <c r="H30" s="154"/>
      <c r="I30" s="16"/>
      <c r="J30" s="154"/>
      <c r="K30" s="16"/>
    </row>
    <row r="31" spans="1:214" s="160" customFormat="1" x14ac:dyDescent="0.3">
      <c r="A31" s="159" t="s">
        <v>19</v>
      </c>
      <c r="B31" s="156">
        <v>6002</v>
      </c>
      <c r="C31" s="157">
        <v>630.51966011329557</v>
      </c>
      <c r="D31" s="156">
        <v>7490</v>
      </c>
      <c r="E31" s="157">
        <v>958.05861148197596</v>
      </c>
      <c r="F31" s="156">
        <v>708</v>
      </c>
      <c r="G31" s="157">
        <v>554.70480225988706</v>
      </c>
      <c r="H31" s="156">
        <v>12792</v>
      </c>
      <c r="I31" s="157">
        <v>512.70325203252037</v>
      </c>
      <c r="J31" s="156">
        <v>26992</v>
      </c>
      <c r="K31" s="157">
        <v>663.58428423236512</v>
      </c>
    </row>
    <row r="32" spans="1:214" s="30" customFormat="1" x14ac:dyDescent="0.3">
      <c r="A32" s="370" t="s">
        <v>96</v>
      </c>
      <c r="B32" s="370"/>
      <c r="C32" s="370"/>
      <c r="D32" s="370"/>
      <c r="E32" s="370"/>
      <c r="F32" s="370"/>
      <c r="G32" s="370"/>
      <c r="H32" s="370"/>
      <c r="I32" s="370"/>
      <c r="J32" s="370"/>
      <c r="K32" s="370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  <c r="HC32" s="138"/>
      <c r="HD32" s="138"/>
      <c r="HE32" s="138"/>
      <c r="HF32" s="138"/>
    </row>
    <row r="33" spans="1:11" x14ac:dyDescent="0.3">
      <c r="A33" s="161"/>
      <c r="B33" s="152"/>
      <c r="C33" s="152"/>
      <c r="D33" s="152"/>
      <c r="E33" s="152"/>
      <c r="F33" s="152"/>
      <c r="G33" s="152"/>
      <c r="H33" s="152"/>
      <c r="I33" s="152"/>
      <c r="J33" s="152"/>
      <c r="K33" s="152"/>
    </row>
    <row r="35" spans="1:11" x14ac:dyDescent="0.3">
      <c r="J35" s="67">
        <f>+J31-(J17+J18+J19)</f>
        <v>-4936</v>
      </c>
    </row>
    <row r="36" spans="1:11" x14ac:dyDescent="0.3">
      <c r="H36" s="138"/>
      <c r="J36" s="292">
        <f>+J35/(J18+J19+J20)</f>
        <v>-0.17272027433690251</v>
      </c>
    </row>
    <row r="38" spans="1:11" x14ac:dyDescent="0.3">
      <c r="H38" s="138"/>
    </row>
    <row r="39" spans="1:11" x14ac:dyDescent="0.3">
      <c r="H39" s="138"/>
    </row>
    <row r="40" spans="1:11" x14ac:dyDescent="0.3">
      <c r="H40" s="138"/>
    </row>
    <row r="48" spans="1:11" x14ac:dyDescent="0.3">
      <c r="H48" s="138"/>
    </row>
    <row r="49" spans="8:8" x14ac:dyDescent="0.3">
      <c r="H49" s="138"/>
    </row>
    <row r="50" spans="8:8" x14ac:dyDescent="0.3">
      <c r="H50" s="138"/>
    </row>
    <row r="51" spans="8:8" x14ac:dyDescent="0.3">
      <c r="H51" s="138"/>
    </row>
    <row r="52" spans="8:8" x14ac:dyDescent="0.3">
      <c r="H52" s="138"/>
    </row>
    <row r="53" spans="8:8" x14ac:dyDescent="0.3">
      <c r="H53" s="138"/>
    </row>
    <row r="54" spans="8:8" x14ac:dyDescent="0.3">
      <c r="H54" s="138"/>
    </row>
    <row r="55" spans="8:8" x14ac:dyDescent="0.3">
      <c r="H55" s="138"/>
    </row>
    <row r="56" spans="8:8" x14ac:dyDescent="0.3">
      <c r="H56" s="138"/>
    </row>
    <row r="57" spans="8:8" x14ac:dyDescent="0.3">
      <c r="H57" s="138"/>
    </row>
    <row r="58" spans="8:8" x14ac:dyDescent="0.3">
      <c r="H58" s="138"/>
    </row>
    <row r="59" spans="8:8" x14ac:dyDescent="0.3">
      <c r="H59" s="138"/>
    </row>
    <row r="60" spans="8:8" x14ac:dyDescent="0.3">
      <c r="H60" s="138"/>
    </row>
  </sheetData>
  <mergeCells count="11">
    <mergeCell ref="J10:K10"/>
    <mergeCell ref="A32:K32"/>
    <mergeCell ref="B1:K1"/>
    <mergeCell ref="B2:K2"/>
    <mergeCell ref="B3:K3"/>
    <mergeCell ref="A5:K5"/>
    <mergeCell ref="A7:K7"/>
    <mergeCell ref="A9:A13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pageOrder="overThenDown" orientation="portrait" r:id="rId1"/>
  <headerFooter alignWithMargins="0">
    <oddFooter>&amp;CCoordinamento Generale Statistico Attuariale&amp;R&amp;P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N327"/>
  <sheetViews>
    <sheetView showGridLines="0" view="pageBreakPreview" zoomScale="75" zoomScaleNormal="50" zoomScaleSheetLayoutView="75" workbookViewId="0"/>
  </sheetViews>
  <sheetFormatPr defaultColWidth="20.453125" defaultRowHeight="13.5" x14ac:dyDescent="0.3"/>
  <cols>
    <col min="1" max="1" width="26.1796875" style="2" customWidth="1"/>
    <col min="2" max="6" width="21.54296875" style="2" customWidth="1"/>
    <col min="7" max="7" width="6.81640625" style="2" customWidth="1"/>
    <col min="8" max="8" width="26.26953125" style="2" customWidth="1"/>
    <col min="9" max="13" width="21.7265625" style="2" customWidth="1"/>
    <col min="14" max="16384" width="20.453125" style="2"/>
  </cols>
  <sheetData>
    <row r="1" spans="1:13" x14ac:dyDescent="0.3">
      <c r="A1" s="3" t="s">
        <v>145</v>
      </c>
      <c r="B1" s="366" t="s">
        <v>6</v>
      </c>
      <c r="C1" s="366"/>
      <c r="D1" s="366"/>
      <c r="E1" s="366"/>
      <c r="F1" s="366"/>
      <c r="H1" s="366" t="s">
        <v>6</v>
      </c>
      <c r="I1" s="366"/>
      <c r="J1" s="366"/>
      <c r="K1" s="366"/>
      <c r="L1" s="366"/>
      <c r="M1" s="366"/>
    </row>
    <row r="2" spans="1:13" ht="15.65" customHeight="1" x14ac:dyDescent="0.3">
      <c r="A2" s="3"/>
      <c r="B2" s="383"/>
      <c r="C2" s="383"/>
      <c r="D2" s="383"/>
      <c r="E2" s="383"/>
      <c r="F2" s="383"/>
      <c r="H2" s="383"/>
      <c r="I2" s="383"/>
      <c r="J2" s="383"/>
      <c r="K2" s="383"/>
      <c r="L2" s="383"/>
      <c r="M2" s="383"/>
    </row>
    <row r="4" spans="1:13" x14ac:dyDescent="0.3">
      <c r="A4" s="351" t="s">
        <v>4</v>
      </c>
      <c r="B4" s="351"/>
      <c r="C4" s="351"/>
      <c r="D4" s="351"/>
      <c r="E4" s="351"/>
      <c r="F4" s="351"/>
      <c r="H4" s="384" t="s">
        <v>112</v>
      </c>
      <c r="I4" s="384"/>
      <c r="J4" s="384"/>
      <c r="K4" s="384"/>
      <c r="L4" s="384"/>
      <c r="M4" s="384"/>
    </row>
    <row r="6" spans="1:13" ht="15.75" customHeight="1" x14ac:dyDescent="0.3">
      <c r="A6" s="339" t="str">
        <f>+GEST_tot!$A$5</f>
        <v>Rilevazione al 02/10/2022</v>
      </c>
      <c r="B6" s="339"/>
      <c r="C6" s="339"/>
      <c r="D6" s="339"/>
      <c r="E6" s="339"/>
      <c r="F6" s="339"/>
      <c r="H6" s="339" t="str">
        <f>+GEST_tot!$A$5</f>
        <v>Rilevazione al 02/10/2022</v>
      </c>
      <c r="I6" s="339"/>
      <c r="J6" s="339"/>
      <c r="K6" s="339"/>
      <c r="L6" s="339"/>
      <c r="M6" s="339"/>
    </row>
    <row r="8" spans="1:13" x14ac:dyDescent="0.3">
      <c r="H8" s="366" t="str">
        <f>+B25</f>
        <v>Decorrenti gennaio - settembre 2022</v>
      </c>
      <c r="I8" s="366"/>
      <c r="J8" s="366"/>
      <c r="K8" s="366"/>
      <c r="L8" s="366"/>
      <c r="M8" s="366"/>
    </row>
    <row r="9" spans="1:13" s="50" customFormat="1" ht="15" customHeight="1" x14ac:dyDescent="0.3">
      <c r="A9" s="169"/>
      <c r="B9" s="170"/>
      <c r="C9" s="171"/>
      <c r="D9" s="171"/>
      <c r="E9" s="171"/>
      <c r="F9" s="170"/>
    </row>
    <row r="10" spans="1:13" s="176" customFormat="1" x14ac:dyDescent="0.3">
      <c r="A10" s="172" t="s">
        <v>32</v>
      </c>
      <c r="B10" s="173" t="s">
        <v>30</v>
      </c>
      <c r="C10" s="174" t="s">
        <v>131</v>
      </c>
      <c r="D10" s="173" t="s">
        <v>11</v>
      </c>
      <c r="E10" s="173" t="s">
        <v>12</v>
      </c>
      <c r="F10" s="175" t="s">
        <v>13</v>
      </c>
    </row>
    <row r="11" spans="1:13" x14ac:dyDescent="0.3">
      <c r="A11" s="177"/>
      <c r="B11" s="178"/>
      <c r="C11" s="179"/>
      <c r="D11" s="179"/>
      <c r="E11" s="179"/>
      <c r="F11" s="180"/>
      <c r="I11" s="181"/>
      <c r="J11" s="181"/>
      <c r="K11" s="181"/>
      <c r="L11" s="181"/>
      <c r="M11" s="181"/>
    </row>
    <row r="12" spans="1:13" ht="15" customHeight="1" x14ac:dyDescent="0.3">
      <c r="A12" s="182"/>
      <c r="B12" s="132"/>
      <c r="C12" s="183"/>
      <c r="D12" s="132"/>
      <c r="E12" s="132"/>
      <c r="F12" s="184"/>
      <c r="J12" s="185"/>
      <c r="K12" s="185"/>
      <c r="L12" s="185"/>
    </row>
    <row r="13" spans="1:13" x14ac:dyDescent="0.3">
      <c r="A13" s="186"/>
      <c r="B13" s="377" t="str">
        <f>+FPLD_tot!B13</f>
        <v>Decorrenti ANNO 2021</v>
      </c>
      <c r="C13" s="377"/>
      <c r="D13" s="377"/>
      <c r="E13" s="377"/>
      <c r="F13" s="378"/>
    </row>
    <row r="14" spans="1:13" ht="15.75" customHeight="1" x14ac:dyDescent="0.3">
      <c r="A14" s="187" t="s">
        <v>28</v>
      </c>
      <c r="B14" s="188">
        <v>3020</v>
      </c>
      <c r="C14" s="188">
        <v>7082</v>
      </c>
      <c r="D14" s="188">
        <v>767</v>
      </c>
      <c r="E14" s="188">
        <v>5256</v>
      </c>
      <c r="F14" s="189">
        <v>16125</v>
      </c>
    </row>
    <row r="15" spans="1:13" ht="15" customHeight="1" x14ac:dyDescent="0.3">
      <c r="A15" s="187" t="s">
        <v>29</v>
      </c>
      <c r="B15" s="188">
        <v>6205</v>
      </c>
      <c r="C15" s="188">
        <v>4428</v>
      </c>
      <c r="D15" s="188">
        <v>496</v>
      </c>
      <c r="E15" s="188">
        <v>13873</v>
      </c>
      <c r="F15" s="189">
        <v>25002</v>
      </c>
    </row>
    <row r="16" spans="1:13" s="50" customFormat="1" x14ac:dyDescent="0.3">
      <c r="A16" s="190"/>
      <c r="B16" s="191"/>
      <c r="C16" s="191"/>
      <c r="D16" s="191"/>
      <c r="E16" s="191"/>
      <c r="F16" s="192"/>
    </row>
    <row r="17" spans="1:13" x14ac:dyDescent="0.3">
      <c r="A17" s="193" t="s">
        <v>13</v>
      </c>
      <c r="B17" s="194">
        <v>9225</v>
      </c>
      <c r="C17" s="195">
        <v>11510</v>
      </c>
      <c r="D17" s="195">
        <v>1263</v>
      </c>
      <c r="E17" s="195">
        <v>19129</v>
      </c>
      <c r="F17" s="196">
        <v>41127</v>
      </c>
      <c r="H17" s="197"/>
    </row>
    <row r="18" spans="1:13" x14ac:dyDescent="0.3">
      <c r="A18" s="153"/>
      <c r="B18" s="138"/>
      <c r="C18" s="138"/>
      <c r="D18" s="198"/>
      <c r="E18" s="138"/>
      <c r="F18" s="199"/>
    </row>
    <row r="19" spans="1:13" x14ac:dyDescent="0.3">
      <c r="A19" s="186"/>
      <c r="B19" s="200"/>
      <c r="C19" s="201" t="s">
        <v>122</v>
      </c>
      <c r="D19" s="200" t="str">
        <f>+FPLD_tot!$D$19</f>
        <v>Decorrenti gennaio - settembre 2021</v>
      </c>
      <c r="E19" s="200"/>
      <c r="F19" s="202"/>
      <c r="H19" s="168"/>
    </row>
    <row r="20" spans="1:13" x14ac:dyDescent="0.3">
      <c r="A20" s="187" t="s">
        <v>28</v>
      </c>
      <c r="B20" s="188">
        <v>2294</v>
      </c>
      <c r="C20" s="188">
        <v>5766</v>
      </c>
      <c r="D20" s="188">
        <v>569</v>
      </c>
      <c r="E20" s="188">
        <v>4061</v>
      </c>
      <c r="F20" s="189">
        <v>12690</v>
      </c>
    </row>
    <row r="21" spans="1:13" x14ac:dyDescent="0.3">
      <c r="A21" s="187" t="s">
        <v>29</v>
      </c>
      <c r="B21" s="188">
        <v>4600</v>
      </c>
      <c r="C21" s="188">
        <v>3406</v>
      </c>
      <c r="D21" s="188">
        <v>369</v>
      </c>
      <c r="E21" s="188">
        <v>10863</v>
      </c>
      <c r="F21" s="189">
        <v>19238</v>
      </c>
    </row>
    <row r="22" spans="1:13" ht="15" customHeight="1" x14ac:dyDescent="0.3">
      <c r="A22" s="190"/>
      <c r="B22" s="191"/>
      <c r="C22" s="191"/>
      <c r="D22" s="191"/>
      <c r="E22" s="191"/>
      <c r="F22" s="192"/>
      <c r="H22" s="366" t="str">
        <f>+D19</f>
        <v>Decorrenti gennaio - settembre 2021</v>
      </c>
      <c r="I22" s="366"/>
      <c r="J22" s="366"/>
      <c r="K22" s="366"/>
      <c r="L22" s="366"/>
      <c r="M22" s="366"/>
    </row>
    <row r="23" spans="1:13" x14ac:dyDescent="0.3">
      <c r="A23" s="193" t="s">
        <v>13</v>
      </c>
      <c r="B23" s="194">
        <v>6894</v>
      </c>
      <c r="C23" s="195">
        <v>9172</v>
      </c>
      <c r="D23" s="195">
        <v>938</v>
      </c>
      <c r="E23" s="195">
        <v>14924</v>
      </c>
      <c r="F23" s="196">
        <v>31928</v>
      </c>
    </row>
    <row r="24" spans="1:13" x14ac:dyDescent="0.3">
      <c r="A24" s="203"/>
      <c r="B24" s="204"/>
      <c r="C24" s="204"/>
      <c r="D24" s="204"/>
      <c r="E24" s="204"/>
      <c r="F24" s="205"/>
      <c r="I24" s="197"/>
      <c r="J24" s="197"/>
      <c r="K24" s="197"/>
      <c r="L24" s="197"/>
      <c r="M24" s="197"/>
    </row>
    <row r="25" spans="1:13" x14ac:dyDescent="0.3">
      <c r="A25" s="186"/>
      <c r="B25" s="377" t="str">
        <f>+FPLD_tot!$B$25</f>
        <v>Decorrenti gennaio - settembre 2022</v>
      </c>
      <c r="C25" s="377"/>
      <c r="D25" s="377"/>
      <c r="E25" s="377"/>
      <c r="F25" s="378"/>
      <c r="I25" s="206"/>
      <c r="J25" s="185"/>
      <c r="K25" s="185"/>
      <c r="L25" s="185"/>
    </row>
    <row r="26" spans="1:13" x14ac:dyDescent="0.3">
      <c r="A26" s="187" t="s">
        <v>28</v>
      </c>
      <c r="B26" s="188">
        <v>1942</v>
      </c>
      <c r="C26" s="188">
        <v>4726</v>
      </c>
      <c r="D26" s="188">
        <v>408</v>
      </c>
      <c r="E26" s="188">
        <v>3463</v>
      </c>
      <c r="F26" s="189">
        <v>10539</v>
      </c>
      <c r="I26" s="206"/>
      <c r="J26" s="185"/>
      <c r="K26" s="185"/>
      <c r="L26" s="185"/>
    </row>
    <row r="27" spans="1:13" x14ac:dyDescent="0.3">
      <c r="A27" s="187" t="s">
        <v>29</v>
      </c>
      <c r="B27" s="188">
        <v>4060</v>
      </c>
      <c r="C27" s="188">
        <v>2764</v>
      </c>
      <c r="D27" s="188">
        <v>300</v>
      </c>
      <c r="E27" s="188">
        <v>9329</v>
      </c>
      <c r="F27" s="189">
        <v>16453</v>
      </c>
      <c r="I27" s="206"/>
      <c r="J27" s="185"/>
      <c r="K27" s="185"/>
      <c r="L27" s="185"/>
    </row>
    <row r="28" spans="1:13" x14ac:dyDescent="0.3">
      <c r="A28" s="190"/>
      <c r="B28" s="191"/>
      <c r="C28" s="191"/>
      <c r="D28" s="191"/>
      <c r="E28" s="191"/>
      <c r="F28" s="192"/>
      <c r="I28" s="206"/>
      <c r="J28" s="185"/>
      <c r="K28" s="185"/>
      <c r="L28" s="185"/>
    </row>
    <row r="29" spans="1:13" x14ac:dyDescent="0.3">
      <c r="A29" s="207" t="s">
        <v>13</v>
      </c>
      <c r="B29" s="208">
        <v>6002</v>
      </c>
      <c r="C29" s="209">
        <v>7490</v>
      </c>
      <c r="D29" s="209">
        <v>708</v>
      </c>
      <c r="E29" s="209">
        <v>12792</v>
      </c>
      <c r="F29" s="210">
        <v>26992</v>
      </c>
      <c r="I29" s="206"/>
      <c r="J29" s="185"/>
      <c r="K29" s="185"/>
      <c r="L29" s="185"/>
    </row>
    <row r="30" spans="1:13" ht="15" customHeight="1" x14ac:dyDescent="0.3">
      <c r="I30" s="206"/>
      <c r="J30" s="185"/>
      <c r="K30" s="185"/>
      <c r="L30" s="185"/>
    </row>
    <row r="31" spans="1:13" x14ac:dyDescent="0.3">
      <c r="A31" s="3"/>
      <c r="B31" s="211"/>
      <c r="C31" s="211"/>
      <c r="D31" s="211"/>
      <c r="E31" s="211"/>
      <c r="F31" s="211"/>
      <c r="I31" s="206"/>
      <c r="J31" s="185"/>
      <c r="K31" s="185"/>
      <c r="L31" s="185"/>
    </row>
    <row r="32" spans="1:13" x14ac:dyDescent="0.3">
      <c r="J32" s="185"/>
      <c r="K32" s="185"/>
      <c r="L32" s="185"/>
      <c r="M32" s="168"/>
    </row>
    <row r="33" spans="1:13" x14ac:dyDescent="0.3">
      <c r="A33" s="212"/>
      <c r="B33" s="212"/>
      <c r="C33" s="212"/>
      <c r="D33" s="212"/>
      <c r="E33" s="212"/>
      <c r="F33" s="212"/>
      <c r="J33" s="185"/>
      <c r="K33" s="185"/>
      <c r="L33" s="185"/>
      <c r="M33" s="168"/>
    </row>
    <row r="35" spans="1:13" x14ac:dyDescent="0.3">
      <c r="A35" s="213"/>
      <c r="B35" s="213"/>
      <c r="C35" s="213"/>
      <c r="D35" s="213"/>
      <c r="E35" s="213"/>
      <c r="F35" s="213"/>
      <c r="H35" s="197"/>
    </row>
    <row r="36" spans="1:13" x14ac:dyDescent="0.3">
      <c r="H36" s="197"/>
    </row>
    <row r="37" spans="1:13" x14ac:dyDescent="0.3">
      <c r="A37" s="3"/>
      <c r="B37" s="214"/>
      <c r="C37" s="214"/>
      <c r="D37" s="214"/>
      <c r="E37" s="214"/>
      <c r="F37" s="4"/>
      <c r="H37" s="197"/>
      <c r="J37" s="197"/>
      <c r="K37" s="197"/>
      <c r="L37" s="197"/>
      <c r="M37" s="197"/>
    </row>
    <row r="38" spans="1:13" x14ac:dyDescent="0.3">
      <c r="A38" s="3" t="s">
        <v>146</v>
      </c>
      <c r="B38" s="366" t="s">
        <v>6</v>
      </c>
      <c r="C38" s="366"/>
      <c r="D38" s="366"/>
      <c r="E38" s="366"/>
      <c r="F38" s="366"/>
      <c r="H38" s="366" t="s">
        <v>6</v>
      </c>
      <c r="I38" s="366"/>
      <c r="J38" s="366"/>
      <c r="K38" s="366"/>
      <c r="L38" s="366"/>
      <c r="M38" s="366"/>
    </row>
    <row r="39" spans="1:13" ht="15.65" customHeight="1" x14ac:dyDescent="0.3">
      <c r="A39" s="3"/>
      <c r="B39" s="383"/>
      <c r="C39" s="383"/>
      <c r="D39" s="383"/>
      <c r="E39" s="383"/>
      <c r="F39" s="383"/>
      <c r="H39" s="383"/>
      <c r="I39" s="383"/>
      <c r="J39" s="383"/>
      <c r="K39" s="383"/>
      <c r="L39" s="383"/>
      <c r="M39" s="383"/>
    </row>
    <row r="40" spans="1:13" x14ac:dyDescent="0.3">
      <c r="A40" s="3"/>
      <c r="B40" s="383"/>
      <c r="C40" s="383"/>
      <c r="D40" s="383"/>
      <c r="E40" s="383"/>
      <c r="F40" s="383"/>
    </row>
    <row r="41" spans="1:13" ht="15" customHeight="1" x14ac:dyDescent="0.3">
      <c r="A41" s="351" t="s">
        <v>79</v>
      </c>
      <c r="B41" s="351"/>
      <c r="C41" s="351"/>
      <c r="D41" s="351"/>
      <c r="E41" s="351"/>
      <c r="F41" s="351"/>
      <c r="H41" s="382" t="s">
        <v>81</v>
      </c>
      <c r="I41" s="382"/>
      <c r="J41" s="382"/>
      <c r="K41" s="382"/>
      <c r="L41" s="382"/>
      <c r="M41" s="382"/>
    </row>
    <row r="43" spans="1:13" ht="15.75" customHeight="1" x14ac:dyDescent="0.3">
      <c r="A43" s="339" t="str">
        <f>+GEST_tot!$A$5</f>
        <v>Rilevazione al 02/10/2022</v>
      </c>
      <c r="B43" s="339"/>
      <c r="C43" s="339"/>
      <c r="D43" s="339"/>
      <c r="E43" s="339"/>
      <c r="F43" s="339"/>
      <c r="H43" s="339" t="str">
        <f>+GEST_tot!$A$5</f>
        <v>Rilevazione al 02/10/2022</v>
      </c>
      <c r="I43" s="339"/>
      <c r="J43" s="339"/>
      <c r="K43" s="339"/>
      <c r="L43" s="339"/>
      <c r="M43" s="339"/>
    </row>
    <row r="44" spans="1:13" x14ac:dyDescent="0.3">
      <c r="A44" s="381" t="s">
        <v>80</v>
      </c>
      <c r="B44" s="381"/>
      <c r="C44" s="381"/>
      <c r="D44" s="381"/>
      <c r="E44" s="381"/>
      <c r="F44" s="381"/>
    </row>
    <row r="45" spans="1:13" s="50" customFormat="1" x14ac:dyDescent="0.3">
      <c r="A45" s="381"/>
      <c r="B45" s="381"/>
      <c r="C45" s="381"/>
      <c r="D45" s="381"/>
      <c r="E45" s="381"/>
      <c r="F45" s="381"/>
    </row>
    <row r="46" spans="1:13" x14ac:dyDescent="0.3">
      <c r="A46" s="169"/>
      <c r="B46" s="170"/>
      <c r="C46" s="171"/>
      <c r="D46" s="171"/>
      <c r="E46" s="171"/>
      <c r="F46" s="170"/>
    </row>
    <row r="47" spans="1:13" x14ac:dyDescent="0.3">
      <c r="A47" s="172" t="s">
        <v>32</v>
      </c>
      <c r="B47" s="173" t="s">
        <v>30</v>
      </c>
      <c r="C47" s="174" t="s">
        <v>131</v>
      </c>
      <c r="D47" s="173" t="s">
        <v>11</v>
      </c>
      <c r="E47" s="173" t="s">
        <v>12</v>
      </c>
      <c r="F47" s="175" t="s">
        <v>13</v>
      </c>
    </row>
    <row r="48" spans="1:13" x14ac:dyDescent="0.3">
      <c r="A48" s="177"/>
      <c r="B48" s="178"/>
      <c r="C48" s="179"/>
      <c r="D48" s="179"/>
      <c r="E48" s="179"/>
      <c r="F48" s="180"/>
    </row>
    <row r="49" spans="1:6" x14ac:dyDescent="0.3">
      <c r="A49" s="182"/>
      <c r="B49" s="132"/>
      <c r="C49" s="183"/>
      <c r="D49" s="132"/>
      <c r="E49" s="132"/>
      <c r="F49" s="184"/>
    </row>
    <row r="50" spans="1:6" x14ac:dyDescent="0.3">
      <c r="A50" s="186"/>
      <c r="B50" s="377" t="str">
        <f>+FPLD_tot!B13</f>
        <v>Decorrenti ANNO 2021</v>
      </c>
      <c r="C50" s="377"/>
      <c r="D50" s="377"/>
      <c r="E50" s="377"/>
      <c r="F50" s="378"/>
    </row>
    <row r="51" spans="1:6" x14ac:dyDescent="0.3">
      <c r="A51" s="187" t="s">
        <v>28</v>
      </c>
      <c r="B51" s="215">
        <v>67.510000000000005</v>
      </c>
      <c r="C51" s="215">
        <v>61.21</v>
      </c>
      <c r="D51" s="215">
        <v>56.23</v>
      </c>
      <c r="E51" s="215">
        <v>81.69</v>
      </c>
      <c r="F51" s="216">
        <v>68.83</v>
      </c>
    </row>
    <row r="52" spans="1:6" s="50" customFormat="1" x14ac:dyDescent="0.3">
      <c r="A52" s="187" t="s">
        <v>29</v>
      </c>
      <c r="B52" s="215">
        <v>67.31</v>
      </c>
      <c r="C52" s="215">
        <v>60.74</v>
      </c>
      <c r="D52" s="215">
        <v>57</v>
      </c>
      <c r="E52" s="215">
        <v>76.7</v>
      </c>
      <c r="F52" s="216">
        <v>71.150000000000006</v>
      </c>
    </row>
    <row r="53" spans="1:6" x14ac:dyDescent="0.3">
      <c r="A53" s="190"/>
      <c r="B53" s="217"/>
      <c r="C53" s="217"/>
      <c r="D53" s="217"/>
      <c r="E53" s="217"/>
      <c r="F53" s="218"/>
    </row>
    <row r="54" spans="1:6" s="176" customFormat="1" x14ac:dyDescent="0.3">
      <c r="A54" s="193" t="s">
        <v>13</v>
      </c>
      <c r="B54" s="219">
        <v>67.37</v>
      </c>
      <c r="C54" s="220">
        <v>61.03</v>
      </c>
      <c r="D54" s="220">
        <v>56.53</v>
      </c>
      <c r="E54" s="220">
        <v>78.069999999999993</v>
      </c>
      <c r="F54" s="221">
        <v>70.239999999999995</v>
      </c>
    </row>
    <row r="55" spans="1:6" x14ac:dyDescent="0.3">
      <c r="A55" s="153"/>
      <c r="B55" s="222"/>
      <c r="C55" s="222"/>
      <c r="D55" s="222"/>
      <c r="E55" s="222"/>
      <c r="F55" s="223"/>
    </row>
    <row r="56" spans="1:6" ht="15.75" customHeight="1" x14ac:dyDescent="0.3">
      <c r="A56" s="186"/>
      <c r="B56" s="224"/>
      <c r="C56" s="201" t="s">
        <v>122</v>
      </c>
      <c r="D56" s="200" t="str">
        <f>+FPLD_tot!$D$19</f>
        <v>Decorrenti gennaio - settembre 2021</v>
      </c>
      <c r="E56" s="132"/>
      <c r="F56" s="95"/>
    </row>
    <row r="57" spans="1:6" ht="15" customHeight="1" x14ac:dyDescent="0.3">
      <c r="A57" s="187" t="s">
        <v>28</v>
      </c>
      <c r="B57" s="215">
        <v>67.53</v>
      </c>
      <c r="C57" s="215">
        <v>61.17</v>
      </c>
      <c r="D57" s="215">
        <v>55.96</v>
      </c>
      <c r="E57" s="215">
        <v>81.599999999999994</v>
      </c>
      <c r="F57" s="216">
        <v>68.62</v>
      </c>
    </row>
    <row r="58" spans="1:6" x14ac:dyDescent="0.3">
      <c r="A58" s="187" t="s">
        <v>29</v>
      </c>
      <c r="B58" s="215">
        <v>67.31</v>
      </c>
      <c r="C58" s="215">
        <v>60.72</v>
      </c>
      <c r="D58" s="215">
        <v>56.95</v>
      </c>
      <c r="E58" s="215">
        <v>76.69</v>
      </c>
      <c r="F58" s="216">
        <v>71.239999999999995</v>
      </c>
    </row>
    <row r="59" spans="1:6" x14ac:dyDescent="0.3">
      <c r="A59" s="190"/>
      <c r="B59" s="217"/>
      <c r="C59" s="217"/>
      <c r="D59" s="217"/>
      <c r="E59" s="217"/>
      <c r="F59" s="218"/>
    </row>
    <row r="60" spans="1:6" x14ac:dyDescent="0.3">
      <c r="A60" s="193" t="s">
        <v>13</v>
      </c>
      <c r="B60" s="219">
        <v>67.38</v>
      </c>
      <c r="C60" s="220">
        <v>61</v>
      </c>
      <c r="D60" s="220">
        <v>56.35</v>
      </c>
      <c r="E60" s="220">
        <v>78.03</v>
      </c>
      <c r="F60" s="221">
        <v>70.2</v>
      </c>
    </row>
    <row r="61" spans="1:6" x14ac:dyDescent="0.3">
      <c r="A61" s="203"/>
      <c r="B61" s="225"/>
      <c r="C61" s="225"/>
      <c r="D61" s="225"/>
      <c r="E61" s="225"/>
      <c r="F61" s="226"/>
    </row>
    <row r="62" spans="1:6" x14ac:dyDescent="0.3">
      <c r="A62" s="186"/>
      <c r="B62" s="379" t="str">
        <f>+B25</f>
        <v>Decorrenti gennaio - settembre 2022</v>
      </c>
      <c r="C62" s="379"/>
      <c r="D62" s="379"/>
      <c r="E62" s="379"/>
      <c r="F62" s="380"/>
    </row>
    <row r="63" spans="1:6" x14ac:dyDescent="0.3">
      <c r="A63" s="187" t="s">
        <v>28</v>
      </c>
      <c r="B63" s="215">
        <v>67.48</v>
      </c>
      <c r="C63" s="215">
        <v>61.1</v>
      </c>
      <c r="D63" s="215">
        <v>56.3</v>
      </c>
      <c r="E63" s="215">
        <v>82.63</v>
      </c>
      <c r="F63" s="216">
        <v>69.16</v>
      </c>
    </row>
    <row r="64" spans="1:6" x14ac:dyDescent="0.3">
      <c r="A64" s="187" t="s">
        <v>29</v>
      </c>
      <c r="B64" s="215">
        <v>67.28</v>
      </c>
      <c r="C64" s="215">
        <v>60.75</v>
      </c>
      <c r="D64" s="215">
        <v>57.62</v>
      </c>
      <c r="E64" s="215">
        <v>77.33</v>
      </c>
      <c r="F64" s="216">
        <v>71.709999999999994</v>
      </c>
    </row>
    <row r="65" spans="1:13" x14ac:dyDescent="0.3">
      <c r="A65" s="190"/>
      <c r="B65" s="217"/>
      <c r="C65" s="217"/>
      <c r="D65" s="217"/>
      <c r="E65" s="217"/>
      <c r="F65" s="218"/>
    </row>
    <row r="66" spans="1:13" x14ac:dyDescent="0.3">
      <c r="A66" s="207" t="s">
        <v>13</v>
      </c>
      <c r="B66" s="227">
        <v>67.34</v>
      </c>
      <c r="C66" s="228">
        <v>60.97</v>
      </c>
      <c r="D66" s="228">
        <v>56.86</v>
      </c>
      <c r="E66" s="228">
        <v>78.760000000000005</v>
      </c>
      <c r="F66" s="229">
        <v>70.709999999999994</v>
      </c>
    </row>
    <row r="67" spans="1:13" ht="15" customHeight="1" x14ac:dyDescent="0.3"/>
    <row r="74" spans="1:13" x14ac:dyDescent="0.3">
      <c r="A74" s="3" t="s">
        <v>147</v>
      </c>
      <c r="B74" s="366" t="s">
        <v>6</v>
      </c>
      <c r="C74" s="366"/>
      <c r="D74" s="366"/>
      <c r="E74" s="366"/>
      <c r="F74" s="366"/>
      <c r="H74" s="366" t="s">
        <v>6</v>
      </c>
      <c r="I74" s="366"/>
      <c r="J74" s="366"/>
      <c r="K74" s="366"/>
      <c r="L74" s="366"/>
      <c r="M74" s="366"/>
    </row>
    <row r="75" spans="1:13" ht="15.65" customHeight="1" x14ac:dyDescent="0.3">
      <c r="A75" s="3"/>
      <c r="B75" s="383"/>
      <c r="C75" s="383"/>
      <c r="D75" s="383"/>
      <c r="E75" s="383"/>
      <c r="F75" s="383"/>
      <c r="H75" s="383"/>
      <c r="I75" s="383"/>
      <c r="J75" s="383"/>
      <c r="K75" s="383"/>
      <c r="L75" s="383"/>
      <c r="M75" s="383"/>
    </row>
    <row r="77" spans="1:13" ht="15" customHeight="1" x14ac:dyDescent="0.3">
      <c r="A77" s="351" t="s">
        <v>5</v>
      </c>
      <c r="B77" s="351"/>
      <c r="C77" s="351"/>
      <c r="D77" s="351"/>
      <c r="E77" s="351"/>
      <c r="F77" s="351"/>
      <c r="H77" s="384" t="s">
        <v>83</v>
      </c>
      <c r="I77" s="384"/>
      <c r="J77" s="384"/>
      <c r="K77" s="384"/>
      <c r="L77" s="384"/>
      <c r="M77" s="384"/>
    </row>
    <row r="78" spans="1:13" x14ac:dyDescent="0.3">
      <c r="A78" s="3"/>
      <c r="B78" s="212"/>
      <c r="C78" s="212"/>
      <c r="D78" s="212"/>
      <c r="E78" s="212"/>
      <c r="F78" s="212"/>
    </row>
    <row r="79" spans="1:13" ht="15.75" customHeight="1" x14ac:dyDescent="0.3">
      <c r="A79" s="339" t="str">
        <f>+GEST_tot!$A$5</f>
        <v>Rilevazione al 02/10/2022</v>
      </c>
      <c r="B79" s="339"/>
      <c r="C79" s="339"/>
      <c r="D79" s="339"/>
      <c r="E79" s="339"/>
      <c r="F79" s="339"/>
      <c r="H79" s="339" t="str">
        <f>+GEST_tot!$A$5</f>
        <v>Rilevazione al 02/10/2022</v>
      </c>
      <c r="I79" s="339"/>
      <c r="J79" s="339"/>
      <c r="K79" s="339"/>
      <c r="L79" s="339"/>
      <c r="M79" s="339"/>
    </row>
    <row r="80" spans="1:13" s="197" customFormat="1" x14ac:dyDescent="0.3">
      <c r="A80" s="2"/>
      <c r="B80" s="2"/>
      <c r="C80" s="2"/>
      <c r="D80" s="2"/>
      <c r="E80" s="2"/>
      <c r="F80" s="2"/>
      <c r="I80" s="2"/>
    </row>
    <row r="81" spans="1:13" s="197" customFormat="1" x14ac:dyDescent="0.3">
      <c r="A81" s="2"/>
      <c r="B81" s="2"/>
      <c r="C81" s="2"/>
      <c r="D81" s="2"/>
      <c r="E81" s="2"/>
      <c r="F81" s="2"/>
      <c r="I81" s="2"/>
    </row>
    <row r="82" spans="1:13" x14ac:dyDescent="0.3">
      <c r="A82" s="169"/>
      <c r="B82" s="170"/>
      <c r="C82" s="171"/>
      <c r="D82" s="171"/>
      <c r="E82" s="171"/>
      <c r="F82" s="170"/>
    </row>
    <row r="83" spans="1:13" s="168" customFormat="1" x14ac:dyDescent="0.3">
      <c r="A83" s="172" t="s">
        <v>33</v>
      </c>
      <c r="B83" s="173" t="s">
        <v>30</v>
      </c>
      <c r="C83" s="174" t="s">
        <v>131</v>
      </c>
      <c r="D83" s="173" t="s">
        <v>11</v>
      </c>
      <c r="E83" s="173" t="s">
        <v>12</v>
      </c>
      <c r="F83" s="175" t="s">
        <v>13</v>
      </c>
      <c r="I83" s="2"/>
      <c r="J83" s="176"/>
      <c r="K83" s="176"/>
      <c r="L83" s="176"/>
      <c r="M83" s="176"/>
    </row>
    <row r="84" spans="1:13" x14ac:dyDescent="0.3">
      <c r="A84" s="230" t="s">
        <v>22</v>
      </c>
      <c r="B84" s="178"/>
      <c r="C84" s="179"/>
      <c r="D84" s="179"/>
      <c r="E84" s="179"/>
      <c r="F84" s="180"/>
      <c r="I84" s="197"/>
    </row>
    <row r="85" spans="1:13" x14ac:dyDescent="0.3">
      <c r="A85" s="182"/>
      <c r="B85" s="132"/>
      <c r="C85" s="183"/>
      <c r="D85" s="132"/>
      <c r="E85" s="132"/>
      <c r="F85" s="184"/>
    </row>
    <row r="86" spans="1:13" s="197" customFormat="1" x14ac:dyDescent="0.3">
      <c r="A86" s="186"/>
      <c r="B86" s="377" t="str">
        <f>+FPLD_tot!B13</f>
        <v>Decorrenti ANNO 2021</v>
      </c>
      <c r="C86" s="377"/>
      <c r="D86" s="377"/>
      <c r="E86" s="377"/>
      <c r="F86" s="378"/>
    </row>
    <row r="87" spans="1:13" s="197" customFormat="1" x14ac:dyDescent="0.3">
      <c r="A87" s="231" t="s">
        <v>34</v>
      </c>
      <c r="B87" s="188">
        <v>1380</v>
      </c>
      <c r="C87" s="188">
        <v>3230</v>
      </c>
      <c r="D87" s="188">
        <v>174</v>
      </c>
      <c r="E87" s="188">
        <v>3510</v>
      </c>
      <c r="F87" s="232">
        <v>8294</v>
      </c>
    </row>
    <row r="88" spans="1:13" x14ac:dyDescent="0.3">
      <c r="A88" s="231" t="s">
        <v>35</v>
      </c>
      <c r="B88" s="188">
        <v>1775</v>
      </c>
      <c r="C88" s="188">
        <v>4538</v>
      </c>
      <c r="D88" s="188">
        <v>247</v>
      </c>
      <c r="E88" s="188">
        <v>4990</v>
      </c>
      <c r="F88" s="189">
        <v>11550</v>
      </c>
    </row>
    <row r="89" spans="1:13" x14ac:dyDescent="0.3">
      <c r="A89" s="231" t="s">
        <v>36</v>
      </c>
      <c r="B89" s="188">
        <v>2069</v>
      </c>
      <c r="C89" s="188">
        <v>1558</v>
      </c>
      <c r="D89" s="188">
        <v>249</v>
      </c>
      <c r="E89" s="188">
        <v>4378</v>
      </c>
      <c r="F89" s="189">
        <v>8254</v>
      </c>
    </row>
    <row r="90" spans="1:13" x14ac:dyDescent="0.3">
      <c r="A90" s="231" t="s">
        <v>37</v>
      </c>
      <c r="B90" s="188">
        <v>4001</v>
      </c>
      <c r="C90" s="188">
        <v>2184</v>
      </c>
      <c r="D90" s="188">
        <v>593</v>
      </c>
      <c r="E90" s="188">
        <v>6251</v>
      </c>
      <c r="F90" s="189">
        <v>13029</v>
      </c>
    </row>
    <row r="91" spans="1:13" x14ac:dyDescent="0.3">
      <c r="A91" s="46"/>
      <c r="B91" s="188"/>
      <c r="C91" s="188"/>
      <c r="D91" s="188"/>
      <c r="E91" s="188"/>
      <c r="F91" s="233"/>
    </row>
    <row r="92" spans="1:13" s="197" customFormat="1" ht="15.75" customHeight="1" x14ac:dyDescent="0.3">
      <c r="A92" s="113" t="s">
        <v>13</v>
      </c>
      <c r="B92" s="234">
        <v>9225</v>
      </c>
      <c r="C92" s="234">
        <v>11510</v>
      </c>
      <c r="D92" s="234">
        <v>1263</v>
      </c>
      <c r="E92" s="234">
        <v>19129</v>
      </c>
      <c r="F92" s="235">
        <v>41127</v>
      </c>
    </row>
    <row r="93" spans="1:13" s="197" customFormat="1" ht="15.75" customHeight="1" x14ac:dyDescent="0.3">
      <c r="A93" s="236"/>
      <c r="B93" s="237"/>
      <c r="C93" s="237"/>
      <c r="D93" s="237"/>
      <c r="E93" s="237"/>
      <c r="F93" s="238"/>
    </row>
    <row r="94" spans="1:13" x14ac:dyDescent="0.3">
      <c r="A94" s="186"/>
      <c r="B94" s="224"/>
      <c r="C94" s="201" t="s">
        <v>122</v>
      </c>
      <c r="D94" s="200" t="str">
        <f>+FPLD_tot!$D$19</f>
        <v>Decorrenti gennaio - settembre 2021</v>
      </c>
      <c r="E94" s="132"/>
      <c r="F94" s="95"/>
    </row>
    <row r="95" spans="1:13" x14ac:dyDescent="0.3">
      <c r="A95" s="231" t="s">
        <v>34</v>
      </c>
      <c r="B95" s="188">
        <v>1047</v>
      </c>
      <c r="C95" s="188">
        <v>2566</v>
      </c>
      <c r="D95" s="188">
        <v>137</v>
      </c>
      <c r="E95" s="188">
        <v>2719</v>
      </c>
      <c r="F95" s="232">
        <v>6469</v>
      </c>
    </row>
    <row r="96" spans="1:13" x14ac:dyDescent="0.3">
      <c r="A96" s="231" t="s">
        <v>35</v>
      </c>
      <c r="B96" s="188">
        <v>1296</v>
      </c>
      <c r="C96" s="188">
        <v>3608</v>
      </c>
      <c r="D96" s="188">
        <v>180</v>
      </c>
      <c r="E96" s="188">
        <v>3911</v>
      </c>
      <c r="F96" s="189">
        <v>8995</v>
      </c>
    </row>
    <row r="97" spans="1:6" x14ac:dyDescent="0.3">
      <c r="A97" s="231" t="s">
        <v>36</v>
      </c>
      <c r="B97" s="188">
        <v>1566</v>
      </c>
      <c r="C97" s="188">
        <v>1235</v>
      </c>
      <c r="D97" s="188">
        <v>197</v>
      </c>
      <c r="E97" s="188">
        <v>3370</v>
      </c>
      <c r="F97" s="189">
        <v>6368</v>
      </c>
    </row>
    <row r="98" spans="1:6" x14ac:dyDescent="0.3">
      <c r="A98" s="231" t="s">
        <v>37</v>
      </c>
      <c r="B98" s="188">
        <v>2985</v>
      </c>
      <c r="C98" s="188">
        <v>1763</v>
      </c>
      <c r="D98" s="188">
        <v>424</v>
      </c>
      <c r="E98" s="188">
        <v>4924</v>
      </c>
      <c r="F98" s="189">
        <v>10096</v>
      </c>
    </row>
    <row r="99" spans="1:6" x14ac:dyDescent="0.3">
      <c r="A99" s="46"/>
      <c r="B99" s="188"/>
      <c r="C99" s="188"/>
      <c r="D99" s="188"/>
      <c r="E99" s="188"/>
      <c r="F99" s="233"/>
    </row>
    <row r="100" spans="1:6" x14ac:dyDescent="0.3">
      <c r="A100" s="113" t="s">
        <v>13</v>
      </c>
      <c r="B100" s="234">
        <v>6894</v>
      </c>
      <c r="C100" s="234">
        <v>9172</v>
      </c>
      <c r="D100" s="234">
        <v>938</v>
      </c>
      <c r="E100" s="234">
        <v>14924</v>
      </c>
      <c r="F100" s="235">
        <v>31928</v>
      </c>
    </row>
    <row r="101" spans="1:6" x14ac:dyDescent="0.3">
      <c r="A101" s="236"/>
      <c r="B101" s="237"/>
      <c r="C101" s="237"/>
      <c r="D101" s="237"/>
      <c r="E101" s="237"/>
      <c r="F101" s="238"/>
    </row>
    <row r="102" spans="1:6" x14ac:dyDescent="0.3">
      <c r="A102" s="186"/>
      <c r="B102" s="379" t="str">
        <f>+B25</f>
        <v>Decorrenti gennaio - settembre 2022</v>
      </c>
      <c r="C102" s="379"/>
      <c r="D102" s="379"/>
      <c r="E102" s="379"/>
      <c r="F102" s="380"/>
    </row>
    <row r="103" spans="1:6" ht="15" customHeight="1" x14ac:dyDescent="0.3">
      <c r="A103" s="231" t="s">
        <v>34</v>
      </c>
      <c r="B103" s="188">
        <v>927</v>
      </c>
      <c r="C103" s="188">
        <v>2199</v>
      </c>
      <c r="D103" s="188">
        <v>91</v>
      </c>
      <c r="E103" s="188">
        <v>2325</v>
      </c>
      <c r="F103" s="232">
        <v>5542</v>
      </c>
    </row>
    <row r="104" spans="1:6" x14ac:dyDescent="0.3">
      <c r="A104" s="231" t="s">
        <v>35</v>
      </c>
      <c r="B104" s="188">
        <v>1167</v>
      </c>
      <c r="C104" s="188">
        <v>2848</v>
      </c>
      <c r="D104" s="188">
        <v>148</v>
      </c>
      <c r="E104" s="188">
        <v>3388</v>
      </c>
      <c r="F104" s="189">
        <v>7551</v>
      </c>
    </row>
    <row r="105" spans="1:6" x14ac:dyDescent="0.3">
      <c r="A105" s="231" t="s">
        <v>36</v>
      </c>
      <c r="B105" s="188">
        <v>1312</v>
      </c>
      <c r="C105" s="188">
        <v>967</v>
      </c>
      <c r="D105" s="188">
        <v>158</v>
      </c>
      <c r="E105" s="188">
        <v>2965</v>
      </c>
      <c r="F105" s="189">
        <v>5402</v>
      </c>
    </row>
    <row r="106" spans="1:6" x14ac:dyDescent="0.3">
      <c r="A106" s="231" t="s">
        <v>37</v>
      </c>
      <c r="B106" s="188">
        <v>2596</v>
      </c>
      <c r="C106" s="188">
        <v>1476</v>
      </c>
      <c r="D106" s="188">
        <v>311</v>
      </c>
      <c r="E106" s="188">
        <v>4114</v>
      </c>
      <c r="F106" s="189">
        <v>8497</v>
      </c>
    </row>
    <row r="107" spans="1:6" x14ac:dyDescent="0.3">
      <c r="A107" s="46"/>
      <c r="B107" s="188"/>
      <c r="C107" s="188"/>
      <c r="D107" s="188"/>
      <c r="E107" s="188"/>
      <c r="F107" s="233"/>
    </row>
    <row r="108" spans="1:6" x14ac:dyDescent="0.3">
      <c r="A108" s="239" t="s">
        <v>13</v>
      </c>
      <c r="B108" s="240">
        <v>6002</v>
      </c>
      <c r="C108" s="240">
        <v>7490</v>
      </c>
      <c r="D108" s="240">
        <v>708</v>
      </c>
      <c r="E108" s="240">
        <v>12792</v>
      </c>
      <c r="F108" s="241">
        <v>26992</v>
      </c>
    </row>
    <row r="109" spans="1:6" x14ac:dyDescent="0.3">
      <c r="A109" s="2" t="s">
        <v>41</v>
      </c>
      <c r="B109" s="242"/>
      <c r="C109" s="242"/>
      <c r="D109" s="242"/>
      <c r="E109" s="242"/>
      <c r="F109" s="242"/>
    </row>
    <row r="110" spans="1:6" x14ac:dyDescent="0.3">
      <c r="A110" s="2" t="s">
        <v>44</v>
      </c>
    </row>
    <row r="111" spans="1:6" x14ac:dyDescent="0.3">
      <c r="A111" s="2" t="s">
        <v>43</v>
      </c>
    </row>
    <row r="112" spans="1:6" x14ac:dyDescent="0.3">
      <c r="A112" s="2" t="s">
        <v>42</v>
      </c>
    </row>
    <row r="114" spans="1:13" x14ac:dyDescent="0.3">
      <c r="A114" s="212"/>
      <c r="B114" s="212"/>
      <c r="C114" s="212"/>
      <c r="D114" s="212"/>
      <c r="E114" s="212"/>
      <c r="F114" s="212"/>
    </row>
    <row r="115" spans="1:13" s="50" customFormat="1" x14ac:dyDescent="0.3">
      <c r="A115" s="3"/>
      <c r="B115" s="212"/>
      <c r="C115" s="212"/>
      <c r="D115" s="212"/>
      <c r="E115" s="212"/>
      <c r="F115" s="212"/>
    </row>
    <row r="116" spans="1:13" x14ac:dyDescent="0.3">
      <c r="A116" s="3" t="s">
        <v>211</v>
      </c>
      <c r="B116" s="366" t="s">
        <v>6</v>
      </c>
      <c r="C116" s="366"/>
      <c r="D116" s="366"/>
      <c r="E116" s="366"/>
      <c r="F116" s="366"/>
      <c r="H116" s="366" t="s">
        <v>6</v>
      </c>
      <c r="I116" s="366"/>
      <c r="J116" s="366"/>
      <c r="K116" s="366"/>
      <c r="L116" s="366"/>
      <c r="M116" s="366"/>
    </row>
    <row r="117" spans="1:13" ht="15.65" customHeight="1" x14ac:dyDescent="0.3">
      <c r="A117" s="3"/>
      <c r="B117" s="383"/>
      <c r="C117" s="383"/>
      <c r="D117" s="383"/>
      <c r="E117" s="383"/>
      <c r="F117" s="383"/>
      <c r="H117" s="383"/>
      <c r="I117" s="383"/>
      <c r="J117" s="383"/>
      <c r="K117" s="383"/>
      <c r="L117" s="383"/>
      <c r="M117" s="383"/>
    </row>
    <row r="119" spans="1:13" ht="15" customHeight="1" x14ac:dyDescent="0.3">
      <c r="A119" s="351" t="s">
        <v>40</v>
      </c>
      <c r="B119" s="351"/>
      <c r="C119" s="351"/>
      <c r="D119" s="351"/>
      <c r="E119" s="351"/>
      <c r="F119" s="351"/>
      <c r="H119" s="387" t="s">
        <v>82</v>
      </c>
      <c r="I119" s="387"/>
      <c r="J119" s="387"/>
      <c r="K119" s="387"/>
      <c r="L119" s="387"/>
      <c r="M119" s="387"/>
    </row>
    <row r="120" spans="1:13" x14ac:dyDescent="0.3">
      <c r="A120" s="3"/>
      <c r="B120" s="212"/>
      <c r="C120" s="212"/>
      <c r="D120" s="212"/>
      <c r="E120" s="212"/>
      <c r="F120" s="212"/>
    </row>
    <row r="121" spans="1:13" x14ac:dyDescent="0.3">
      <c r="A121" s="339" t="str">
        <f>+GEST_tot!$A$5</f>
        <v>Rilevazione al 02/10/2022</v>
      </c>
      <c r="B121" s="339"/>
      <c r="C121" s="339"/>
      <c r="D121" s="339"/>
      <c r="E121" s="339"/>
      <c r="F121" s="339"/>
      <c r="H121" s="339" t="str">
        <f>+GEST_tot!$A$5</f>
        <v>Rilevazione al 02/10/2022</v>
      </c>
      <c r="I121" s="339"/>
      <c r="J121" s="339"/>
      <c r="K121" s="339"/>
      <c r="L121" s="339"/>
      <c r="M121" s="339"/>
    </row>
    <row r="122" spans="1:13" x14ac:dyDescent="0.3">
      <c r="A122" s="3"/>
      <c r="B122" s="214"/>
      <c r="C122" s="243"/>
      <c r="D122" s="244"/>
      <c r="E122" s="245"/>
      <c r="F122" s="4"/>
    </row>
    <row r="123" spans="1:13" x14ac:dyDescent="0.3">
      <c r="B123" s="4"/>
      <c r="C123" s="243"/>
      <c r="D123" s="4"/>
      <c r="E123" s="4"/>
      <c r="F123" s="4"/>
      <c r="H123" s="385" t="str">
        <f>+B25</f>
        <v>Decorrenti gennaio - settembre 2022</v>
      </c>
      <c r="I123" s="385"/>
      <c r="J123" s="385"/>
      <c r="K123" s="385"/>
      <c r="L123" s="385"/>
      <c r="M123" s="385"/>
    </row>
    <row r="124" spans="1:13" x14ac:dyDescent="0.3">
      <c r="A124" s="169"/>
      <c r="B124" s="170"/>
      <c r="C124" s="171"/>
      <c r="D124" s="171"/>
      <c r="E124" s="171"/>
      <c r="F124" s="170"/>
    </row>
    <row r="125" spans="1:13" x14ac:dyDescent="0.3">
      <c r="A125" s="172" t="s">
        <v>20</v>
      </c>
      <c r="B125" s="173" t="s">
        <v>30</v>
      </c>
      <c r="C125" s="174" t="s">
        <v>131</v>
      </c>
      <c r="D125" s="173" t="s">
        <v>11</v>
      </c>
      <c r="E125" s="173" t="s">
        <v>12</v>
      </c>
      <c r="F125" s="175" t="s">
        <v>13</v>
      </c>
    </row>
    <row r="126" spans="1:13" x14ac:dyDescent="0.3">
      <c r="A126" s="246" t="s">
        <v>22</v>
      </c>
      <c r="B126" s="178"/>
      <c r="C126" s="179"/>
      <c r="D126" s="179"/>
      <c r="E126" s="179"/>
      <c r="F126" s="180"/>
    </row>
    <row r="127" spans="1:13" x14ac:dyDescent="0.3">
      <c r="A127" s="182"/>
      <c r="B127" s="132"/>
      <c r="C127" s="138"/>
      <c r="D127" s="132"/>
      <c r="E127" s="132"/>
      <c r="F127" s="184"/>
    </row>
    <row r="128" spans="1:13" x14ac:dyDescent="0.3">
      <c r="A128" s="153"/>
      <c r="B128" s="377" t="str">
        <f>+FPLD_tot!B13</f>
        <v>Decorrenti ANNO 2021</v>
      </c>
      <c r="C128" s="377"/>
      <c r="D128" s="377"/>
      <c r="E128" s="377"/>
      <c r="F128" s="378"/>
    </row>
    <row r="129" spans="1:13" x14ac:dyDescent="0.3">
      <c r="A129" s="187" t="s">
        <v>39</v>
      </c>
      <c r="B129" s="247">
        <v>0</v>
      </c>
      <c r="C129" s="247">
        <v>4</v>
      </c>
      <c r="D129" s="247">
        <v>409</v>
      </c>
      <c r="E129" s="247">
        <v>498</v>
      </c>
      <c r="F129" s="232">
        <v>911</v>
      </c>
    </row>
    <row r="130" spans="1:13" x14ac:dyDescent="0.3">
      <c r="A130" s="187" t="s">
        <v>25</v>
      </c>
      <c r="B130" s="247">
        <v>1</v>
      </c>
      <c r="C130" s="247">
        <v>3877</v>
      </c>
      <c r="D130" s="247">
        <v>449</v>
      </c>
      <c r="E130" s="247">
        <v>490</v>
      </c>
      <c r="F130" s="232">
        <v>4817</v>
      </c>
    </row>
    <row r="131" spans="1:13" x14ac:dyDescent="0.3">
      <c r="A131" s="187" t="s">
        <v>23</v>
      </c>
      <c r="B131" s="247">
        <v>52</v>
      </c>
      <c r="C131" s="247">
        <v>6933</v>
      </c>
      <c r="D131" s="247">
        <v>349</v>
      </c>
      <c r="E131" s="247">
        <v>785</v>
      </c>
      <c r="F131" s="232">
        <v>8119</v>
      </c>
    </row>
    <row r="132" spans="1:13" x14ac:dyDescent="0.3">
      <c r="A132" s="187" t="s">
        <v>101</v>
      </c>
      <c r="B132" s="247">
        <v>8745</v>
      </c>
      <c r="C132" s="247">
        <v>696</v>
      </c>
      <c r="D132" s="247">
        <v>55</v>
      </c>
      <c r="E132" s="247">
        <v>715</v>
      </c>
      <c r="F132" s="232">
        <v>10211</v>
      </c>
    </row>
    <row r="133" spans="1:13" x14ac:dyDescent="0.3">
      <c r="A133" s="187" t="s">
        <v>102</v>
      </c>
      <c r="B133" s="247">
        <v>427</v>
      </c>
      <c r="C133" s="247">
        <v>0</v>
      </c>
      <c r="D133" s="247">
        <v>1</v>
      </c>
      <c r="E133" s="247">
        <v>16641</v>
      </c>
      <c r="F133" s="22">
        <v>17069</v>
      </c>
    </row>
    <row r="134" spans="1:13" s="50" customFormat="1" x14ac:dyDescent="0.3">
      <c r="A134" s="113" t="s">
        <v>13</v>
      </c>
      <c r="B134" s="234">
        <v>9225</v>
      </c>
      <c r="C134" s="234">
        <v>11510</v>
      </c>
      <c r="D134" s="234">
        <v>1263</v>
      </c>
      <c r="E134" s="234">
        <v>19129</v>
      </c>
      <c r="F134" s="235">
        <v>41127</v>
      </c>
    </row>
    <row r="135" spans="1:13" s="168" customFormat="1" x14ac:dyDescent="0.25">
      <c r="A135" s="248" t="s">
        <v>85</v>
      </c>
      <c r="B135" s="249">
        <v>67.37</v>
      </c>
      <c r="C135" s="250">
        <v>61.03</v>
      </c>
      <c r="D135" s="250">
        <v>56.53</v>
      </c>
      <c r="E135" s="250">
        <v>78.069999999999993</v>
      </c>
      <c r="F135" s="250">
        <v>70.239999999999995</v>
      </c>
      <c r="M135" s="251"/>
    </row>
    <row r="136" spans="1:13" s="255" customFormat="1" x14ac:dyDescent="0.3">
      <c r="A136" s="252"/>
      <c r="B136" s="253"/>
      <c r="C136" s="253"/>
      <c r="D136" s="253"/>
      <c r="E136" s="253"/>
      <c r="F136" s="254"/>
    </row>
    <row r="137" spans="1:13" s="256" customFormat="1" x14ac:dyDescent="0.3">
      <c r="A137" s="153"/>
      <c r="B137" s="200"/>
      <c r="C137" s="201" t="s">
        <v>122</v>
      </c>
      <c r="D137" s="200" t="str">
        <f>+FPLD_tot!$D$19</f>
        <v>Decorrenti gennaio - settembre 2021</v>
      </c>
      <c r="E137" s="200"/>
      <c r="F137" s="202"/>
    </row>
    <row r="138" spans="1:13" s="256" customFormat="1" x14ac:dyDescent="0.3">
      <c r="A138" s="187" t="s">
        <v>39</v>
      </c>
      <c r="B138" s="247">
        <v>0</v>
      </c>
      <c r="C138" s="247">
        <v>2</v>
      </c>
      <c r="D138" s="247">
        <v>315</v>
      </c>
      <c r="E138" s="247">
        <v>384</v>
      </c>
      <c r="F138" s="232">
        <v>701</v>
      </c>
    </row>
    <row r="139" spans="1:13" s="256" customFormat="1" x14ac:dyDescent="0.3">
      <c r="A139" s="187" t="s">
        <v>25</v>
      </c>
      <c r="B139" s="247">
        <v>0</v>
      </c>
      <c r="C139" s="247">
        <v>3151</v>
      </c>
      <c r="D139" s="247">
        <v>327</v>
      </c>
      <c r="E139" s="247">
        <v>381</v>
      </c>
      <c r="F139" s="232">
        <v>3859</v>
      </c>
    </row>
    <row r="140" spans="1:13" s="256" customFormat="1" x14ac:dyDescent="0.3">
      <c r="A140" s="187" t="s">
        <v>23</v>
      </c>
      <c r="B140" s="247">
        <v>52</v>
      </c>
      <c r="C140" s="247">
        <v>5486</v>
      </c>
      <c r="D140" s="247">
        <v>258</v>
      </c>
      <c r="E140" s="247">
        <v>638</v>
      </c>
      <c r="F140" s="232">
        <v>6434</v>
      </c>
      <c r="H140" s="385" t="str">
        <f>+D19</f>
        <v>Decorrenti gennaio - settembre 2021</v>
      </c>
      <c r="I140" s="385"/>
      <c r="J140" s="385"/>
      <c r="K140" s="385"/>
      <c r="L140" s="385"/>
      <c r="M140" s="385"/>
    </row>
    <row r="141" spans="1:13" s="256" customFormat="1" x14ac:dyDescent="0.3">
      <c r="A141" s="187" t="s">
        <v>101</v>
      </c>
      <c r="B141" s="247">
        <v>6509</v>
      </c>
      <c r="C141" s="247">
        <v>533</v>
      </c>
      <c r="D141" s="247">
        <v>38</v>
      </c>
      <c r="E141" s="247">
        <v>560</v>
      </c>
      <c r="F141" s="232">
        <v>7640</v>
      </c>
    </row>
    <row r="142" spans="1:13" s="158" customFormat="1" x14ac:dyDescent="0.3">
      <c r="A142" s="187" t="s">
        <v>102</v>
      </c>
      <c r="B142" s="247">
        <v>333</v>
      </c>
      <c r="C142" s="247">
        <v>0</v>
      </c>
      <c r="D142" s="247">
        <v>0</v>
      </c>
      <c r="E142" s="247">
        <v>12961</v>
      </c>
      <c r="F142" s="22">
        <v>13294</v>
      </c>
    </row>
    <row r="143" spans="1:13" s="168" customFormat="1" x14ac:dyDescent="0.3">
      <c r="A143" s="113" t="s">
        <v>13</v>
      </c>
      <c r="B143" s="234">
        <v>6894</v>
      </c>
      <c r="C143" s="234">
        <v>9172</v>
      </c>
      <c r="D143" s="234">
        <v>938</v>
      </c>
      <c r="E143" s="234">
        <v>14924</v>
      </c>
      <c r="F143" s="235">
        <v>31928</v>
      </c>
    </row>
    <row r="144" spans="1:13" x14ac:dyDescent="0.3">
      <c r="A144" s="248" t="s">
        <v>85</v>
      </c>
      <c r="B144" s="249">
        <v>67.38</v>
      </c>
      <c r="C144" s="250">
        <v>61</v>
      </c>
      <c r="D144" s="250">
        <v>56.35</v>
      </c>
      <c r="E144" s="250">
        <v>78.03</v>
      </c>
      <c r="F144" s="250">
        <v>70.2</v>
      </c>
      <c r="I144" s="257"/>
    </row>
    <row r="145" spans="1:14" x14ac:dyDescent="0.3">
      <c r="A145" s="153"/>
      <c r="B145" s="138"/>
      <c r="C145" s="138"/>
      <c r="D145" s="138"/>
      <c r="E145" s="138"/>
      <c r="F145" s="199"/>
      <c r="M145" s="63"/>
    </row>
    <row r="146" spans="1:14" x14ac:dyDescent="0.3">
      <c r="A146" s="153"/>
      <c r="B146" s="379" t="str">
        <f>+B25</f>
        <v>Decorrenti gennaio - settembre 2022</v>
      </c>
      <c r="C146" s="379"/>
      <c r="D146" s="379"/>
      <c r="E146" s="379"/>
      <c r="F146" s="380"/>
    </row>
    <row r="147" spans="1:14" x14ac:dyDescent="0.3">
      <c r="A147" s="187" t="s">
        <v>39</v>
      </c>
      <c r="B147" s="188">
        <v>0</v>
      </c>
      <c r="C147" s="188">
        <v>1</v>
      </c>
      <c r="D147" s="188">
        <v>215</v>
      </c>
      <c r="E147" s="188">
        <v>275</v>
      </c>
      <c r="F147" s="189">
        <v>491</v>
      </c>
    </row>
    <row r="148" spans="1:14" x14ac:dyDescent="0.3">
      <c r="A148" s="187" t="s">
        <v>25</v>
      </c>
      <c r="B148" s="188">
        <v>0</v>
      </c>
      <c r="C148" s="188">
        <v>2630</v>
      </c>
      <c r="D148" s="188">
        <v>254</v>
      </c>
      <c r="E148" s="188">
        <v>262</v>
      </c>
      <c r="F148" s="189">
        <v>3146</v>
      </c>
    </row>
    <row r="149" spans="1:14" x14ac:dyDescent="0.3">
      <c r="A149" s="187" t="s">
        <v>23</v>
      </c>
      <c r="B149" s="188">
        <v>1</v>
      </c>
      <c r="C149" s="188">
        <v>4440</v>
      </c>
      <c r="D149" s="188">
        <v>202</v>
      </c>
      <c r="E149" s="188">
        <v>457</v>
      </c>
      <c r="F149" s="189">
        <v>5100</v>
      </c>
    </row>
    <row r="150" spans="1:14" s="158" customFormat="1" x14ac:dyDescent="0.3">
      <c r="A150" s="187" t="s">
        <v>101</v>
      </c>
      <c r="B150" s="188">
        <v>5725</v>
      </c>
      <c r="C150" s="188">
        <v>419</v>
      </c>
      <c r="D150" s="188">
        <v>36</v>
      </c>
      <c r="E150" s="188">
        <v>437</v>
      </c>
      <c r="F150" s="189">
        <v>6617</v>
      </c>
    </row>
    <row r="151" spans="1:14" s="168" customFormat="1" x14ac:dyDescent="0.3">
      <c r="A151" s="187" t="s">
        <v>102</v>
      </c>
      <c r="B151" s="188">
        <v>276</v>
      </c>
      <c r="C151" s="188">
        <v>0</v>
      </c>
      <c r="D151" s="188">
        <v>1</v>
      </c>
      <c r="E151" s="188">
        <v>11361</v>
      </c>
      <c r="F151" s="189">
        <v>11638</v>
      </c>
    </row>
    <row r="152" spans="1:14" s="50" customFormat="1" x14ac:dyDescent="0.3">
      <c r="A152" s="113" t="s">
        <v>13</v>
      </c>
      <c r="B152" s="258">
        <v>6002</v>
      </c>
      <c r="C152" s="258">
        <v>7490</v>
      </c>
      <c r="D152" s="258">
        <v>708</v>
      </c>
      <c r="E152" s="258">
        <v>12792</v>
      </c>
      <c r="F152" s="167">
        <v>26992</v>
      </c>
    </row>
    <row r="153" spans="1:14" x14ac:dyDescent="0.3">
      <c r="A153" s="248" t="s">
        <v>85</v>
      </c>
      <c r="B153" s="249">
        <v>67.34</v>
      </c>
      <c r="C153" s="250">
        <v>60.97</v>
      </c>
      <c r="D153" s="250">
        <v>56.86</v>
      </c>
      <c r="E153" s="250">
        <v>78.760000000000005</v>
      </c>
      <c r="F153" s="250">
        <v>70.709999999999994</v>
      </c>
    </row>
    <row r="154" spans="1:14" x14ac:dyDescent="0.3">
      <c r="A154" s="259"/>
      <c r="B154" s="260"/>
      <c r="C154" s="260"/>
      <c r="D154" s="260"/>
      <c r="E154" s="260"/>
      <c r="F154" s="261"/>
    </row>
    <row r="155" spans="1:14" x14ac:dyDescent="0.3">
      <c r="A155" s="262" t="s">
        <v>46</v>
      </c>
      <c r="B155" s="263"/>
      <c r="C155" s="263"/>
      <c r="D155" s="263"/>
      <c r="E155" s="263"/>
      <c r="F155" s="263"/>
    </row>
    <row r="158" spans="1:14" x14ac:dyDescent="0.3">
      <c r="A158" s="158"/>
      <c r="B158" s="158"/>
      <c r="C158" s="158"/>
      <c r="D158" s="158"/>
      <c r="E158" s="158"/>
      <c r="F158" s="158"/>
    </row>
    <row r="159" spans="1:14" x14ac:dyDescent="0.3">
      <c r="A159" s="3" t="s">
        <v>212</v>
      </c>
      <c r="B159" s="366" t="s">
        <v>6</v>
      </c>
      <c r="C159" s="366"/>
      <c r="D159" s="366"/>
      <c r="E159" s="366"/>
      <c r="F159" s="366"/>
      <c r="H159" s="3" t="s">
        <v>213</v>
      </c>
      <c r="I159" s="366" t="s">
        <v>6</v>
      </c>
      <c r="J159" s="366"/>
      <c r="K159" s="366"/>
      <c r="L159" s="366"/>
      <c r="M159" s="366"/>
      <c r="N159" s="264"/>
    </row>
    <row r="160" spans="1:14" ht="15.65" customHeight="1" x14ac:dyDescent="0.3">
      <c r="A160" s="3"/>
      <c r="B160" s="383"/>
      <c r="C160" s="383"/>
      <c r="D160" s="383"/>
      <c r="E160" s="383"/>
      <c r="F160" s="383"/>
      <c r="H160" s="3"/>
      <c r="I160" s="383"/>
      <c r="J160" s="383"/>
      <c r="K160" s="383"/>
      <c r="L160" s="383"/>
      <c r="M160" s="383"/>
      <c r="N160" s="211"/>
    </row>
    <row r="162" spans="1:13" ht="15" customHeight="1" x14ac:dyDescent="0.3">
      <c r="A162" s="351" t="s">
        <v>232</v>
      </c>
      <c r="B162" s="351"/>
      <c r="C162" s="351"/>
      <c r="D162" s="351"/>
      <c r="E162" s="351"/>
      <c r="F162" s="351"/>
      <c r="H162" s="351" t="s">
        <v>233</v>
      </c>
      <c r="I162" s="351"/>
      <c r="J162" s="351"/>
      <c r="K162" s="351"/>
      <c r="L162" s="351"/>
      <c r="M162" s="351"/>
    </row>
    <row r="163" spans="1:13" x14ac:dyDescent="0.3">
      <c r="A163" s="212"/>
      <c r="B163" s="212"/>
      <c r="C163" s="212"/>
      <c r="D163" s="212"/>
      <c r="E163" s="212"/>
      <c r="F163" s="212"/>
      <c r="H163" s="134"/>
      <c r="I163" s="134"/>
      <c r="J163" s="134"/>
      <c r="K163" s="134"/>
      <c r="L163" s="134"/>
      <c r="M163" s="134"/>
    </row>
    <row r="164" spans="1:13" x14ac:dyDescent="0.3">
      <c r="A164" s="339" t="str">
        <f>+GEST_tot!$A$5</f>
        <v>Rilevazione al 02/10/2022</v>
      </c>
      <c r="B164" s="339"/>
      <c r="C164" s="339"/>
      <c r="D164" s="339"/>
      <c r="E164" s="339"/>
      <c r="F164" s="339"/>
      <c r="H164" s="339" t="str">
        <f>+GEST_tot!$A$5</f>
        <v>Rilevazione al 02/10/2022</v>
      </c>
      <c r="I164" s="339"/>
      <c r="J164" s="339"/>
      <c r="K164" s="339"/>
      <c r="L164" s="339"/>
      <c r="M164" s="339"/>
    </row>
    <row r="165" spans="1:13" x14ac:dyDescent="0.3">
      <c r="A165" s="3"/>
      <c r="B165" s="214"/>
      <c r="C165" s="214"/>
      <c r="D165" s="214"/>
      <c r="E165" s="245"/>
      <c r="F165" s="4"/>
    </row>
    <row r="166" spans="1:13" x14ac:dyDescent="0.3">
      <c r="A166" s="265"/>
      <c r="B166" s="4"/>
      <c r="C166" s="266"/>
      <c r="D166" s="4"/>
      <c r="E166" s="4"/>
      <c r="F166" s="4"/>
    </row>
    <row r="167" spans="1:13" ht="15" customHeight="1" x14ac:dyDescent="0.3">
      <c r="A167" s="267" t="s">
        <v>24</v>
      </c>
      <c r="B167" s="170"/>
      <c r="C167" s="171"/>
      <c r="D167" s="171"/>
      <c r="E167" s="171"/>
      <c r="F167" s="170"/>
      <c r="H167" s="267" t="s">
        <v>24</v>
      </c>
      <c r="I167" s="170"/>
      <c r="J167" s="171"/>
      <c r="K167" s="171"/>
      <c r="L167" s="171"/>
      <c r="M167" s="170"/>
    </row>
    <row r="168" spans="1:13" x14ac:dyDescent="0.3">
      <c r="A168" s="268" t="s">
        <v>86</v>
      </c>
      <c r="B168" s="173" t="s">
        <v>30</v>
      </c>
      <c r="C168" s="174" t="s">
        <v>131</v>
      </c>
      <c r="D168" s="173" t="s">
        <v>11</v>
      </c>
      <c r="E168" s="173" t="s">
        <v>12</v>
      </c>
      <c r="F168" s="175" t="s">
        <v>13</v>
      </c>
      <c r="H168" s="268" t="s">
        <v>86</v>
      </c>
      <c r="I168" s="173" t="s">
        <v>30</v>
      </c>
      <c r="J168" s="174" t="s">
        <v>131</v>
      </c>
      <c r="K168" s="173" t="s">
        <v>11</v>
      </c>
      <c r="L168" s="173" t="s">
        <v>12</v>
      </c>
      <c r="M168" s="175" t="s">
        <v>13</v>
      </c>
    </row>
    <row r="169" spans="1:13" x14ac:dyDescent="0.3">
      <c r="A169" s="269" t="s">
        <v>87</v>
      </c>
      <c r="B169" s="178"/>
      <c r="C169" s="179"/>
      <c r="D169" s="179"/>
      <c r="E169" s="179"/>
      <c r="F169" s="180"/>
      <c r="H169" s="269" t="s">
        <v>87</v>
      </c>
      <c r="I169" s="178"/>
      <c r="J169" s="179"/>
      <c r="K169" s="179"/>
      <c r="L169" s="179"/>
      <c r="M169" s="180"/>
    </row>
    <row r="170" spans="1:13" x14ac:dyDescent="0.3">
      <c r="A170" s="182"/>
      <c r="B170" s="132"/>
      <c r="C170" s="138"/>
      <c r="D170" s="132"/>
      <c r="E170" s="132"/>
      <c r="F170" s="184"/>
      <c r="H170" s="182"/>
      <c r="I170" s="132"/>
      <c r="J170" s="138"/>
      <c r="K170" s="132"/>
      <c r="L170" s="132"/>
      <c r="M170" s="184"/>
    </row>
    <row r="171" spans="1:13" x14ac:dyDescent="0.3">
      <c r="A171" s="186"/>
      <c r="B171" s="377" t="str">
        <f>+FPLD_tot!B13</f>
        <v>Decorrenti ANNO 2021</v>
      </c>
      <c r="C171" s="377"/>
      <c r="D171" s="377"/>
      <c r="E171" s="377"/>
      <c r="F171" s="378"/>
      <c r="H171" s="186"/>
      <c r="I171" s="377" t="str">
        <f>+FPLD_tot!B13</f>
        <v>Decorrenti ANNO 2021</v>
      </c>
      <c r="J171" s="377"/>
      <c r="K171" s="377"/>
      <c r="L171" s="377"/>
      <c r="M171" s="378"/>
    </row>
    <row r="172" spans="1:13" x14ac:dyDescent="0.3">
      <c r="A172" s="270" t="s">
        <v>48</v>
      </c>
      <c r="B172" s="188">
        <v>436</v>
      </c>
      <c r="C172" s="188">
        <v>127</v>
      </c>
      <c r="D172" s="188">
        <v>146</v>
      </c>
      <c r="E172" s="188">
        <v>3298</v>
      </c>
      <c r="F172" s="189">
        <v>4007</v>
      </c>
      <c r="H172" s="270" t="s">
        <v>48</v>
      </c>
      <c r="I172" s="188">
        <v>1342</v>
      </c>
      <c r="J172" s="188">
        <v>281</v>
      </c>
      <c r="K172" s="188">
        <v>187</v>
      </c>
      <c r="L172" s="188">
        <v>5284</v>
      </c>
      <c r="M172" s="189">
        <v>7094</v>
      </c>
    </row>
    <row r="173" spans="1:13" x14ac:dyDescent="0.3">
      <c r="A173" s="270" t="s">
        <v>49</v>
      </c>
      <c r="B173" s="188">
        <v>2101</v>
      </c>
      <c r="C173" s="188">
        <v>3993</v>
      </c>
      <c r="D173" s="188">
        <v>544</v>
      </c>
      <c r="E173" s="188">
        <v>1950</v>
      </c>
      <c r="F173" s="189">
        <v>8588</v>
      </c>
      <c r="H173" s="270" t="s">
        <v>49</v>
      </c>
      <c r="I173" s="188">
        <v>4432</v>
      </c>
      <c r="J173" s="188">
        <v>3276</v>
      </c>
      <c r="K173" s="188">
        <v>288</v>
      </c>
      <c r="L173" s="188">
        <v>7916</v>
      </c>
      <c r="M173" s="189">
        <v>15912</v>
      </c>
    </row>
    <row r="174" spans="1:13" x14ac:dyDescent="0.3">
      <c r="A174" s="270" t="s">
        <v>50</v>
      </c>
      <c r="B174" s="188">
        <v>346</v>
      </c>
      <c r="C174" s="188">
        <v>1609</v>
      </c>
      <c r="D174" s="188">
        <v>69</v>
      </c>
      <c r="E174" s="188">
        <v>8</v>
      </c>
      <c r="F174" s="189">
        <v>2032</v>
      </c>
      <c r="H174" s="270" t="s">
        <v>50</v>
      </c>
      <c r="I174" s="188">
        <v>403</v>
      </c>
      <c r="J174" s="188">
        <v>680</v>
      </c>
      <c r="K174" s="188">
        <v>20</v>
      </c>
      <c r="L174" s="188">
        <v>562</v>
      </c>
      <c r="M174" s="189">
        <v>1665</v>
      </c>
    </row>
    <row r="175" spans="1:13" x14ac:dyDescent="0.3">
      <c r="A175" s="270" t="s">
        <v>51</v>
      </c>
      <c r="B175" s="188">
        <v>76</v>
      </c>
      <c r="C175" s="188">
        <v>815</v>
      </c>
      <c r="D175" s="188">
        <v>8</v>
      </c>
      <c r="E175" s="188">
        <v>0</v>
      </c>
      <c r="F175" s="189">
        <v>899</v>
      </c>
      <c r="H175" s="270" t="s">
        <v>51</v>
      </c>
      <c r="I175" s="188">
        <v>20</v>
      </c>
      <c r="J175" s="188">
        <v>125</v>
      </c>
      <c r="K175" s="188">
        <v>1</v>
      </c>
      <c r="L175" s="188">
        <v>75</v>
      </c>
      <c r="M175" s="189">
        <v>221</v>
      </c>
    </row>
    <row r="176" spans="1:13" x14ac:dyDescent="0.3">
      <c r="A176" s="270" t="s">
        <v>52</v>
      </c>
      <c r="B176" s="188">
        <v>48</v>
      </c>
      <c r="C176" s="188">
        <v>395</v>
      </c>
      <c r="D176" s="188">
        <v>0</v>
      </c>
      <c r="E176" s="188">
        <v>0</v>
      </c>
      <c r="F176" s="189">
        <v>443</v>
      </c>
      <c r="H176" s="270" t="s">
        <v>52</v>
      </c>
      <c r="I176" s="188">
        <v>6</v>
      </c>
      <c r="J176" s="188">
        <v>54</v>
      </c>
      <c r="K176" s="188">
        <v>0</v>
      </c>
      <c r="L176" s="188">
        <v>31</v>
      </c>
      <c r="M176" s="189">
        <v>91</v>
      </c>
    </row>
    <row r="177" spans="1:13" x14ac:dyDescent="0.3">
      <c r="A177" s="270" t="s">
        <v>53</v>
      </c>
      <c r="B177" s="188">
        <v>13</v>
      </c>
      <c r="C177" s="188">
        <v>143</v>
      </c>
      <c r="D177" s="188">
        <v>0</v>
      </c>
      <c r="E177" s="188">
        <v>0</v>
      </c>
      <c r="F177" s="189">
        <v>156</v>
      </c>
      <c r="H177" s="270" t="s">
        <v>53</v>
      </c>
      <c r="I177" s="188">
        <v>2</v>
      </c>
      <c r="J177" s="188">
        <v>12</v>
      </c>
      <c r="K177" s="188">
        <v>0</v>
      </c>
      <c r="L177" s="188">
        <v>5</v>
      </c>
      <c r="M177" s="189">
        <v>19</v>
      </c>
    </row>
    <row r="178" spans="1:13" x14ac:dyDescent="0.3">
      <c r="A178" s="46"/>
      <c r="B178" s="188"/>
      <c r="C178" s="188"/>
      <c r="D178" s="188"/>
      <c r="E178" s="188"/>
      <c r="F178" s="233"/>
      <c r="H178" s="46"/>
      <c r="I178" s="188"/>
      <c r="J178" s="188"/>
      <c r="K178" s="188"/>
      <c r="L178" s="188"/>
      <c r="M178" s="233"/>
    </row>
    <row r="179" spans="1:13" x14ac:dyDescent="0.3">
      <c r="A179" s="113" t="s">
        <v>13</v>
      </c>
      <c r="B179" s="234">
        <v>3020</v>
      </c>
      <c r="C179" s="234">
        <v>7082</v>
      </c>
      <c r="D179" s="234">
        <v>767</v>
      </c>
      <c r="E179" s="234">
        <v>5256</v>
      </c>
      <c r="F179" s="235">
        <v>16125</v>
      </c>
      <c r="H179" s="113" t="s">
        <v>13</v>
      </c>
      <c r="I179" s="234">
        <v>6205</v>
      </c>
      <c r="J179" s="234">
        <v>4428</v>
      </c>
      <c r="K179" s="234">
        <v>496</v>
      </c>
      <c r="L179" s="234">
        <v>13873</v>
      </c>
      <c r="M179" s="235">
        <v>25002</v>
      </c>
    </row>
    <row r="180" spans="1:13" s="50" customFormat="1" x14ac:dyDescent="0.3">
      <c r="A180" s="271"/>
      <c r="B180" s="272"/>
      <c r="C180" s="272"/>
      <c r="D180" s="272"/>
      <c r="E180" s="272"/>
      <c r="F180" s="273"/>
      <c r="H180" s="271"/>
      <c r="I180" s="272"/>
      <c r="J180" s="272"/>
      <c r="K180" s="272"/>
      <c r="L180" s="272"/>
      <c r="M180" s="273"/>
    </row>
    <row r="181" spans="1:13" x14ac:dyDescent="0.3">
      <c r="A181" s="186"/>
      <c r="B181" s="224"/>
      <c r="C181" s="201" t="s">
        <v>122</v>
      </c>
      <c r="D181" s="200" t="str">
        <f>+FPLD_tot!$D$19</f>
        <v>Decorrenti gennaio - settembre 2021</v>
      </c>
      <c r="E181" s="132"/>
      <c r="F181" s="95"/>
      <c r="H181" s="186"/>
      <c r="I181" s="224"/>
      <c r="J181" s="201" t="s">
        <v>122</v>
      </c>
      <c r="K181" s="198" t="str">
        <f>+D19</f>
        <v>Decorrenti gennaio - settembre 2021</v>
      </c>
      <c r="L181" s="132"/>
      <c r="M181" s="95"/>
    </row>
    <row r="182" spans="1:13" x14ac:dyDescent="0.3">
      <c r="A182" s="270" t="s">
        <v>48</v>
      </c>
      <c r="B182" s="188">
        <v>321</v>
      </c>
      <c r="C182" s="188">
        <v>93</v>
      </c>
      <c r="D182" s="188">
        <v>117</v>
      </c>
      <c r="E182" s="188">
        <v>2602</v>
      </c>
      <c r="F182" s="189">
        <v>3133</v>
      </c>
      <c r="H182" s="270" t="s">
        <v>48</v>
      </c>
      <c r="I182" s="188">
        <v>1006</v>
      </c>
      <c r="J182" s="188">
        <v>214</v>
      </c>
      <c r="K182" s="188">
        <v>138</v>
      </c>
      <c r="L182" s="188">
        <v>4202</v>
      </c>
      <c r="M182" s="189">
        <v>5560</v>
      </c>
    </row>
    <row r="183" spans="1:13" x14ac:dyDescent="0.3">
      <c r="A183" s="270" t="s">
        <v>49</v>
      </c>
      <c r="B183" s="188">
        <v>1610</v>
      </c>
      <c r="C183" s="188">
        <v>3219</v>
      </c>
      <c r="D183" s="188">
        <v>401</v>
      </c>
      <c r="E183" s="188">
        <v>1452</v>
      </c>
      <c r="F183" s="189">
        <v>6682</v>
      </c>
      <c r="H183" s="270" t="s">
        <v>49</v>
      </c>
      <c r="I183" s="188">
        <v>3278</v>
      </c>
      <c r="J183" s="188">
        <v>2516</v>
      </c>
      <c r="K183" s="188">
        <v>216</v>
      </c>
      <c r="L183" s="188">
        <v>6136</v>
      </c>
      <c r="M183" s="189">
        <v>12146</v>
      </c>
    </row>
    <row r="184" spans="1:13" x14ac:dyDescent="0.3">
      <c r="A184" s="270" t="s">
        <v>50</v>
      </c>
      <c r="B184" s="188">
        <v>255</v>
      </c>
      <c r="C184" s="188">
        <v>1331</v>
      </c>
      <c r="D184" s="188">
        <v>47</v>
      </c>
      <c r="E184" s="188">
        <v>7</v>
      </c>
      <c r="F184" s="189">
        <v>1640</v>
      </c>
      <c r="H184" s="270" t="s">
        <v>50</v>
      </c>
      <c r="I184" s="188">
        <v>291</v>
      </c>
      <c r="J184" s="188">
        <v>530</v>
      </c>
      <c r="K184" s="188">
        <v>14</v>
      </c>
      <c r="L184" s="188">
        <v>434</v>
      </c>
      <c r="M184" s="189">
        <v>1269</v>
      </c>
    </row>
    <row r="185" spans="1:13" x14ac:dyDescent="0.3">
      <c r="A185" s="270" t="s">
        <v>51</v>
      </c>
      <c r="B185" s="188">
        <v>59</v>
      </c>
      <c r="C185" s="188">
        <v>680</v>
      </c>
      <c r="D185" s="188">
        <v>4</v>
      </c>
      <c r="E185" s="188">
        <v>0</v>
      </c>
      <c r="F185" s="189">
        <v>743</v>
      </c>
      <c r="H185" s="270" t="s">
        <v>51</v>
      </c>
      <c r="I185" s="188">
        <v>18</v>
      </c>
      <c r="J185" s="188">
        <v>95</v>
      </c>
      <c r="K185" s="188">
        <v>1</v>
      </c>
      <c r="L185" s="188">
        <v>61</v>
      </c>
      <c r="M185" s="189">
        <v>175</v>
      </c>
    </row>
    <row r="186" spans="1:13" x14ac:dyDescent="0.3">
      <c r="A186" s="270" t="s">
        <v>52</v>
      </c>
      <c r="B186" s="188">
        <v>37</v>
      </c>
      <c r="C186" s="188">
        <v>326</v>
      </c>
      <c r="D186" s="188">
        <v>0</v>
      </c>
      <c r="E186" s="188">
        <v>0</v>
      </c>
      <c r="F186" s="189">
        <v>363</v>
      </c>
      <c r="H186" s="270" t="s">
        <v>52</v>
      </c>
      <c r="I186" s="188">
        <v>5</v>
      </c>
      <c r="J186" s="188">
        <v>41</v>
      </c>
      <c r="K186" s="188">
        <v>0</v>
      </c>
      <c r="L186" s="188">
        <v>26</v>
      </c>
      <c r="M186" s="189">
        <v>72</v>
      </c>
    </row>
    <row r="187" spans="1:13" x14ac:dyDescent="0.3">
      <c r="A187" s="270" t="s">
        <v>53</v>
      </c>
      <c r="B187" s="188">
        <v>12</v>
      </c>
      <c r="C187" s="188">
        <v>117</v>
      </c>
      <c r="D187" s="188">
        <v>0</v>
      </c>
      <c r="E187" s="188">
        <v>0</v>
      </c>
      <c r="F187" s="189">
        <v>129</v>
      </c>
      <c r="H187" s="270" t="s">
        <v>53</v>
      </c>
      <c r="I187" s="188">
        <v>2</v>
      </c>
      <c r="J187" s="188">
        <v>10</v>
      </c>
      <c r="K187" s="188">
        <v>0</v>
      </c>
      <c r="L187" s="188">
        <v>4</v>
      </c>
      <c r="M187" s="189">
        <v>16</v>
      </c>
    </row>
    <row r="188" spans="1:13" x14ac:dyDescent="0.3">
      <c r="A188" s="46"/>
      <c r="B188" s="188"/>
      <c r="C188" s="188"/>
      <c r="D188" s="188"/>
      <c r="E188" s="188"/>
      <c r="F188" s="233"/>
      <c r="H188" s="46"/>
      <c r="I188" s="188"/>
      <c r="J188" s="188"/>
      <c r="K188" s="188"/>
      <c r="L188" s="188"/>
      <c r="M188" s="233"/>
    </row>
    <row r="189" spans="1:13" s="50" customFormat="1" x14ac:dyDescent="0.3">
      <c r="A189" s="113" t="s">
        <v>13</v>
      </c>
      <c r="B189" s="234">
        <v>2294</v>
      </c>
      <c r="C189" s="234">
        <v>5766</v>
      </c>
      <c r="D189" s="234">
        <v>569</v>
      </c>
      <c r="E189" s="234">
        <v>4061</v>
      </c>
      <c r="F189" s="235">
        <v>12690</v>
      </c>
      <c r="H189" s="113" t="s">
        <v>13</v>
      </c>
      <c r="I189" s="234">
        <v>4600</v>
      </c>
      <c r="J189" s="234">
        <v>3406</v>
      </c>
      <c r="K189" s="234">
        <v>369</v>
      </c>
      <c r="L189" s="234">
        <v>10863</v>
      </c>
      <c r="M189" s="235">
        <v>19238</v>
      </c>
    </row>
    <row r="190" spans="1:13" s="50" customFormat="1" x14ac:dyDescent="0.3">
      <c r="A190" s="186"/>
      <c r="B190" s="263"/>
      <c r="C190" s="263"/>
      <c r="D190" s="263"/>
      <c r="E190" s="263"/>
      <c r="F190" s="274"/>
      <c r="H190" s="186"/>
      <c r="I190" s="263"/>
      <c r="J190" s="263"/>
      <c r="K190" s="263"/>
      <c r="L190" s="263"/>
      <c r="M190" s="274"/>
    </row>
    <row r="191" spans="1:13" s="50" customFormat="1" x14ac:dyDescent="0.3">
      <c r="A191" s="186"/>
      <c r="B191" s="379" t="str">
        <f>+B25</f>
        <v>Decorrenti gennaio - settembre 2022</v>
      </c>
      <c r="C191" s="379"/>
      <c r="D191" s="379"/>
      <c r="E191" s="379"/>
      <c r="F191" s="380"/>
      <c r="H191" s="186"/>
      <c r="I191" s="379" t="str">
        <f>+B25</f>
        <v>Decorrenti gennaio - settembre 2022</v>
      </c>
      <c r="J191" s="379"/>
      <c r="K191" s="379"/>
      <c r="L191" s="379"/>
      <c r="M191" s="380"/>
    </row>
    <row r="192" spans="1:13" s="50" customFormat="1" x14ac:dyDescent="0.3">
      <c r="A192" s="270" t="s">
        <v>48</v>
      </c>
      <c r="B192" s="188">
        <v>278</v>
      </c>
      <c r="C192" s="188">
        <v>87</v>
      </c>
      <c r="D192" s="188">
        <v>83</v>
      </c>
      <c r="E192" s="188">
        <v>2178</v>
      </c>
      <c r="F192" s="189">
        <v>2626</v>
      </c>
      <c r="H192" s="270" t="s">
        <v>48</v>
      </c>
      <c r="I192" s="188">
        <v>866</v>
      </c>
      <c r="J192" s="188">
        <v>169</v>
      </c>
      <c r="K192" s="188">
        <v>115</v>
      </c>
      <c r="L192" s="188">
        <v>3405</v>
      </c>
      <c r="M192" s="189">
        <v>4555</v>
      </c>
    </row>
    <row r="193" spans="1:13" s="50" customFormat="1" x14ac:dyDescent="0.3">
      <c r="A193" s="270" t="s">
        <v>49</v>
      </c>
      <c r="B193" s="188">
        <v>1332</v>
      </c>
      <c r="C193" s="188">
        <v>2831</v>
      </c>
      <c r="D193" s="188">
        <v>291</v>
      </c>
      <c r="E193" s="188">
        <v>1278</v>
      </c>
      <c r="F193" s="189">
        <v>5732</v>
      </c>
      <c r="H193" s="270" t="s">
        <v>49</v>
      </c>
      <c r="I193" s="188">
        <v>2880</v>
      </c>
      <c r="J193" s="188">
        <v>2026</v>
      </c>
      <c r="K193" s="188">
        <v>169</v>
      </c>
      <c r="L193" s="188">
        <v>5419</v>
      </c>
      <c r="M193" s="189">
        <v>10494</v>
      </c>
    </row>
    <row r="194" spans="1:13" s="50" customFormat="1" x14ac:dyDescent="0.3">
      <c r="A194" s="270" t="s">
        <v>50</v>
      </c>
      <c r="B194" s="188">
        <v>246</v>
      </c>
      <c r="C194" s="188">
        <v>918</v>
      </c>
      <c r="D194" s="188">
        <v>28</v>
      </c>
      <c r="E194" s="188">
        <v>6</v>
      </c>
      <c r="F194" s="189">
        <v>1198</v>
      </c>
      <c r="H194" s="270" t="s">
        <v>50</v>
      </c>
      <c r="I194" s="188">
        <v>284</v>
      </c>
      <c r="J194" s="188">
        <v>437</v>
      </c>
      <c r="K194" s="188">
        <v>15</v>
      </c>
      <c r="L194" s="188">
        <v>419</v>
      </c>
      <c r="M194" s="189">
        <v>1155</v>
      </c>
    </row>
    <row r="195" spans="1:13" s="50" customFormat="1" x14ac:dyDescent="0.3">
      <c r="A195" s="270" t="s">
        <v>51</v>
      </c>
      <c r="B195" s="188">
        <v>57</v>
      </c>
      <c r="C195" s="188">
        <v>542</v>
      </c>
      <c r="D195" s="188">
        <v>6</v>
      </c>
      <c r="E195" s="188">
        <v>1</v>
      </c>
      <c r="F195" s="189">
        <v>606</v>
      </c>
      <c r="H195" s="270" t="s">
        <v>51</v>
      </c>
      <c r="I195" s="188">
        <v>23</v>
      </c>
      <c r="J195" s="188">
        <v>78</v>
      </c>
      <c r="K195" s="188">
        <v>1</v>
      </c>
      <c r="L195" s="188">
        <v>59</v>
      </c>
      <c r="M195" s="189">
        <v>161</v>
      </c>
    </row>
    <row r="196" spans="1:13" s="50" customFormat="1" x14ac:dyDescent="0.3">
      <c r="A196" s="270" t="s">
        <v>52</v>
      </c>
      <c r="B196" s="188">
        <v>23</v>
      </c>
      <c r="C196" s="188">
        <v>241</v>
      </c>
      <c r="D196" s="188">
        <v>0</v>
      </c>
      <c r="E196" s="188">
        <v>0</v>
      </c>
      <c r="F196" s="189">
        <v>264</v>
      </c>
      <c r="H196" s="270" t="s">
        <v>52</v>
      </c>
      <c r="I196" s="188">
        <v>5</v>
      </c>
      <c r="J196" s="188">
        <v>39</v>
      </c>
      <c r="K196" s="188">
        <v>0</v>
      </c>
      <c r="L196" s="188">
        <v>25</v>
      </c>
      <c r="M196" s="189">
        <v>69</v>
      </c>
    </row>
    <row r="197" spans="1:13" s="50" customFormat="1" x14ac:dyDescent="0.3">
      <c r="A197" s="270" t="s">
        <v>53</v>
      </c>
      <c r="B197" s="188">
        <v>6</v>
      </c>
      <c r="C197" s="188">
        <v>107</v>
      </c>
      <c r="D197" s="188">
        <v>0</v>
      </c>
      <c r="E197" s="188">
        <v>0</v>
      </c>
      <c r="F197" s="189">
        <v>113</v>
      </c>
      <c r="H197" s="270" t="s">
        <v>53</v>
      </c>
      <c r="I197" s="188">
        <v>2</v>
      </c>
      <c r="J197" s="188">
        <v>15</v>
      </c>
      <c r="K197" s="188">
        <v>0</v>
      </c>
      <c r="L197" s="188">
        <v>2</v>
      </c>
      <c r="M197" s="189">
        <v>19</v>
      </c>
    </row>
    <row r="198" spans="1:13" s="50" customFormat="1" x14ac:dyDescent="0.3">
      <c r="A198" s="46"/>
      <c r="B198" s="188"/>
      <c r="C198" s="188"/>
      <c r="D198" s="188"/>
      <c r="E198" s="188"/>
      <c r="F198" s="233"/>
      <c r="H198" s="46"/>
      <c r="I198" s="188"/>
      <c r="J198" s="188"/>
      <c r="K198" s="188"/>
      <c r="L198" s="188"/>
      <c r="M198" s="233"/>
    </row>
    <row r="199" spans="1:13" s="50" customFormat="1" x14ac:dyDescent="0.3">
      <c r="A199" s="239" t="s">
        <v>13</v>
      </c>
      <c r="B199" s="240">
        <v>1942</v>
      </c>
      <c r="C199" s="240">
        <v>4726</v>
      </c>
      <c r="D199" s="240">
        <v>408</v>
      </c>
      <c r="E199" s="240">
        <v>3463</v>
      </c>
      <c r="F199" s="241">
        <v>10539</v>
      </c>
      <c r="H199" s="239" t="s">
        <v>13</v>
      </c>
      <c r="I199" s="240">
        <v>4060</v>
      </c>
      <c r="J199" s="240">
        <v>2764</v>
      </c>
      <c r="K199" s="240">
        <v>300</v>
      </c>
      <c r="L199" s="240">
        <v>9329</v>
      </c>
      <c r="M199" s="241">
        <v>16453</v>
      </c>
    </row>
    <row r="200" spans="1:13" s="50" customFormat="1" x14ac:dyDescent="0.3">
      <c r="A200" s="2"/>
      <c r="B200" s="242"/>
      <c r="C200" s="242"/>
      <c r="D200" s="242"/>
      <c r="E200" s="242"/>
      <c r="F200" s="242"/>
      <c r="H200" s="2"/>
      <c r="I200" s="242"/>
      <c r="J200" s="242"/>
      <c r="K200" s="242"/>
      <c r="L200" s="242"/>
      <c r="M200" s="242"/>
    </row>
    <row r="201" spans="1:13" s="50" customFormat="1" x14ac:dyDescent="0.3">
      <c r="A201" s="2"/>
      <c r="B201" s="242"/>
      <c r="C201" s="242"/>
      <c r="D201" s="242"/>
      <c r="E201" s="242"/>
      <c r="F201" s="242"/>
      <c r="H201" s="275"/>
    </row>
    <row r="202" spans="1:13" s="50" customFormat="1" x14ac:dyDescent="0.3">
      <c r="A202" s="2"/>
      <c r="B202" s="242"/>
      <c r="C202" s="242"/>
      <c r="D202" s="242"/>
      <c r="E202" s="242"/>
      <c r="F202" s="242"/>
      <c r="H202" s="275"/>
    </row>
    <row r="203" spans="1:13" s="50" customFormat="1" x14ac:dyDescent="0.3">
      <c r="A203" s="2"/>
      <c r="B203" s="242"/>
      <c r="C203" s="242"/>
      <c r="D203" s="242"/>
      <c r="E203" s="242"/>
      <c r="F203" s="242"/>
      <c r="H203" s="275"/>
    </row>
    <row r="204" spans="1:13" s="50" customFormat="1" x14ac:dyDescent="0.3">
      <c r="A204" s="2"/>
      <c r="B204" s="242"/>
      <c r="C204" s="242"/>
      <c r="D204" s="242"/>
      <c r="E204" s="242"/>
      <c r="F204" s="242"/>
      <c r="H204" s="275"/>
    </row>
    <row r="205" spans="1:13" x14ac:dyDescent="0.3">
      <c r="A205" s="3" t="s">
        <v>214</v>
      </c>
      <c r="B205" s="366" t="s">
        <v>6</v>
      </c>
      <c r="C205" s="366"/>
      <c r="D205" s="366"/>
      <c r="E205" s="366"/>
      <c r="F205" s="366"/>
      <c r="H205" s="366" t="s">
        <v>6</v>
      </c>
      <c r="I205" s="366"/>
      <c r="J205" s="366"/>
      <c r="K205" s="366"/>
      <c r="L205" s="366"/>
      <c r="M205" s="366"/>
    </row>
    <row r="206" spans="1:13" ht="15.65" customHeight="1" x14ac:dyDescent="0.3">
      <c r="A206" s="3"/>
      <c r="B206" s="383"/>
      <c r="C206" s="383"/>
      <c r="D206" s="383"/>
      <c r="E206" s="383"/>
      <c r="F206" s="383"/>
      <c r="H206" s="383"/>
      <c r="I206" s="383"/>
      <c r="J206" s="383"/>
      <c r="K206" s="383"/>
      <c r="L206" s="383"/>
      <c r="M206" s="383"/>
    </row>
    <row r="208" spans="1:13" x14ac:dyDescent="0.3">
      <c r="A208" s="351" t="s">
        <v>3</v>
      </c>
      <c r="B208" s="351"/>
      <c r="C208" s="351"/>
      <c r="D208" s="351"/>
      <c r="E208" s="351"/>
      <c r="F208" s="351"/>
      <c r="H208" s="384" t="s">
        <v>84</v>
      </c>
      <c r="I208" s="384"/>
      <c r="J208" s="384"/>
      <c r="K208" s="384"/>
      <c r="L208" s="384"/>
      <c r="M208" s="384"/>
    </row>
    <row r="209" spans="1:13" x14ac:dyDescent="0.3">
      <c r="A209" s="212"/>
      <c r="B209" s="212"/>
      <c r="C209" s="212"/>
      <c r="D209" s="212"/>
      <c r="E209" s="212"/>
      <c r="F209" s="212"/>
      <c r="H209" s="134"/>
      <c r="I209" s="134"/>
      <c r="J209" s="134"/>
      <c r="K209" s="134"/>
      <c r="L209" s="134"/>
      <c r="M209" s="134"/>
    </row>
    <row r="210" spans="1:13" x14ac:dyDescent="0.3">
      <c r="A210" s="339" t="str">
        <f>+GEST_tot!$A$5</f>
        <v>Rilevazione al 02/10/2022</v>
      </c>
      <c r="B210" s="339"/>
      <c r="C210" s="339"/>
      <c r="D210" s="339"/>
      <c r="E210" s="339"/>
      <c r="F210" s="339"/>
      <c r="H210" s="339" t="str">
        <f>+GEST_tot!$A$5</f>
        <v>Rilevazione al 02/10/2022</v>
      </c>
      <c r="I210" s="339"/>
      <c r="J210" s="339"/>
      <c r="K210" s="339"/>
      <c r="L210" s="339"/>
      <c r="M210" s="339"/>
    </row>
    <row r="211" spans="1:13" x14ac:dyDescent="0.3">
      <c r="A211" s="3"/>
      <c r="B211" s="214"/>
      <c r="C211" s="214"/>
      <c r="D211" s="214"/>
      <c r="E211" s="245"/>
      <c r="F211" s="4"/>
    </row>
    <row r="212" spans="1:13" x14ac:dyDescent="0.3">
      <c r="A212" s="265"/>
      <c r="B212" s="4"/>
      <c r="C212" s="266"/>
      <c r="D212" s="4"/>
      <c r="E212" s="4"/>
      <c r="F212" s="4"/>
    </row>
    <row r="213" spans="1:13" ht="15" customHeight="1" x14ac:dyDescent="0.3">
      <c r="A213" s="267" t="s">
        <v>24</v>
      </c>
      <c r="B213" s="170"/>
      <c r="C213" s="171"/>
      <c r="D213" s="171"/>
      <c r="E213" s="171"/>
      <c r="F213" s="170"/>
    </row>
    <row r="214" spans="1:13" x14ac:dyDescent="0.3">
      <c r="A214" s="268" t="s">
        <v>86</v>
      </c>
      <c r="B214" s="173" t="s">
        <v>30</v>
      </c>
      <c r="C214" s="174" t="s">
        <v>131</v>
      </c>
      <c r="D214" s="173" t="s">
        <v>11</v>
      </c>
      <c r="E214" s="173" t="s">
        <v>12</v>
      </c>
      <c r="F214" s="175" t="s">
        <v>13</v>
      </c>
    </row>
    <row r="215" spans="1:13" x14ac:dyDescent="0.3">
      <c r="A215" s="269" t="s">
        <v>87</v>
      </c>
      <c r="B215" s="178"/>
      <c r="C215" s="179"/>
      <c r="D215" s="179"/>
      <c r="E215" s="179"/>
      <c r="F215" s="180"/>
    </row>
    <row r="216" spans="1:13" x14ac:dyDescent="0.3">
      <c r="A216" s="182"/>
      <c r="B216" s="132"/>
      <c r="C216" s="138"/>
      <c r="D216" s="132"/>
      <c r="E216" s="132"/>
      <c r="F216" s="184"/>
    </row>
    <row r="217" spans="1:13" x14ac:dyDescent="0.3">
      <c r="A217" s="186"/>
      <c r="B217" s="377" t="str">
        <f>+FPLD_tot!B13</f>
        <v>Decorrenti ANNO 2021</v>
      </c>
      <c r="C217" s="377"/>
      <c r="D217" s="377"/>
      <c r="E217" s="377"/>
      <c r="F217" s="378"/>
    </row>
    <row r="218" spans="1:13" x14ac:dyDescent="0.3">
      <c r="A218" s="270" t="s">
        <v>48</v>
      </c>
      <c r="B218" s="188">
        <v>1778</v>
      </c>
      <c r="C218" s="188">
        <v>408</v>
      </c>
      <c r="D218" s="188">
        <v>333</v>
      </c>
      <c r="E218" s="188">
        <v>8582</v>
      </c>
      <c r="F218" s="189">
        <v>11101</v>
      </c>
    </row>
    <row r="219" spans="1:13" x14ac:dyDescent="0.3">
      <c r="A219" s="270" t="s">
        <v>49</v>
      </c>
      <c r="B219" s="188">
        <v>6533</v>
      </c>
      <c r="C219" s="188">
        <v>7269</v>
      </c>
      <c r="D219" s="188">
        <v>832</v>
      </c>
      <c r="E219" s="188">
        <v>9866</v>
      </c>
      <c r="F219" s="189">
        <v>24500</v>
      </c>
    </row>
    <row r="220" spans="1:13" x14ac:dyDescent="0.3">
      <c r="A220" s="270" t="s">
        <v>50</v>
      </c>
      <c r="B220" s="188">
        <v>749</v>
      </c>
      <c r="C220" s="188">
        <v>2289</v>
      </c>
      <c r="D220" s="188">
        <v>89</v>
      </c>
      <c r="E220" s="188">
        <v>570</v>
      </c>
      <c r="F220" s="189">
        <v>3697</v>
      </c>
    </row>
    <row r="221" spans="1:13" x14ac:dyDescent="0.3">
      <c r="A221" s="270" t="s">
        <v>51</v>
      </c>
      <c r="B221" s="188">
        <v>96</v>
      </c>
      <c r="C221" s="188">
        <v>940</v>
      </c>
      <c r="D221" s="188">
        <v>9</v>
      </c>
      <c r="E221" s="188">
        <v>75</v>
      </c>
      <c r="F221" s="189">
        <v>1120</v>
      </c>
    </row>
    <row r="222" spans="1:13" x14ac:dyDescent="0.3">
      <c r="A222" s="270" t="s">
        <v>52</v>
      </c>
      <c r="B222" s="188">
        <v>54</v>
      </c>
      <c r="C222" s="188">
        <v>449</v>
      </c>
      <c r="D222" s="188">
        <v>0</v>
      </c>
      <c r="E222" s="188">
        <v>31</v>
      </c>
      <c r="F222" s="189">
        <v>534</v>
      </c>
    </row>
    <row r="223" spans="1:13" x14ac:dyDescent="0.3">
      <c r="A223" s="270" t="s">
        <v>53</v>
      </c>
      <c r="B223" s="188">
        <v>15</v>
      </c>
      <c r="C223" s="188">
        <v>155</v>
      </c>
      <c r="D223" s="188">
        <v>0</v>
      </c>
      <c r="E223" s="188">
        <v>5</v>
      </c>
      <c r="F223" s="189">
        <v>175</v>
      </c>
    </row>
    <row r="224" spans="1:13" x14ac:dyDescent="0.3">
      <c r="A224" s="46"/>
      <c r="B224" s="188"/>
      <c r="C224" s="188"/>
      <c r="D224" s="188"/>
      <c r="E224" s="188"/>
      <c r="F224" s="233"/>
    </row>
    <row r="225" spans="1:6" x14ac:dyDescent="0.3">
      <c r="A225" s="113" t="s">
        <v>13</v>
      </c>
      <c r="B225" s="234">
        <v>9225</v>
      </c>
      <c r="C225" s="234">
        <v>11510</v>
      </c>
      <c r="D225" s="234">
        <v>1263</v>
      </c>
      <c r="E225" s="234">
        <v>19129</v>
      </c>
      <c r="F225" s="235">
        <v>41127</v>
      </c>
    </row>
    <row r="226" spans="1:6" s="50" customFormat="1" x14ac:dyDescent="0.3">
      <c r="A226" s="271"/>
      <c r="B226" s="272"/>
      <c r="C226" s="272"/>
      <c r="D226" s="272"/>
      <c r="E226" s="272"/>
      <c r="F226" s="273"/>
    </row>
    <row r="227" spans="1:6" x14ac:dyDescent="0.3">
      <c r="A227" s="186"/>
      <c r="B227" s="224"/>
      <c r="C227" s="201" t="s">
        <v>122</v>
      </c>
      <c r="D227" s="200" t="str">
        <f>+FPLD_tot!$D$19</f>
        <v>Decorrenti gennaio - settembre 2021</v>
      </c>
      <c r="E227" s="132"/>
      <c r="F227" s="95"/>
    </row>
    <row r="228" spans="1:6" x14ac:dyDescent="0.3">
      <c r="A228" s="270" t="s">
        <v>48</v>
      </c>
      <c r="B228" s="188">
        <v>1327</v>
      </c>
      <c r="C228" s="188">
        <v>307</v>
      </c>
      <c r="D228" s="188">
        <v>255</v>
      </c>
      <c r="E228" s="188">
        <v>6804</v>
      </c>
      <c r="F228" s="189">
        <v>8693</v>
      </c>
    </row>
    <row r="229" spans="1:6" x14ac:dyDescent="0.3">
      <c r="A229" s="270" t="s">
        <v>49</v>
      </c>
      <c r="B229" s="188">
        <v>4888</v>
      </c>
      <c r="C229" s="188">
        <v>5735</v>
      </c>
      <c r="D229" s="188">
        <v>617</v>
      </c>
      <c r="E229" s="188">
        <v>7588</v>
      </c>
      <c r="F229" s="189">
        <v>18828</v>
      </c>
    </row>
    <row r="230" spans="1:6" x14ac:dyDescent="0.3">
      <c r="A230" s="270" t="s">
        <v>50</v>
      </c>
      <c r="B230" s="188">
        <v>546</v>
      </c>
      <c r="C230" s="188">
        <v>1861</v>
      </c>
      <c r="D230" s="188">
        <v>61</v>
      </c>
      <c r="E230" s="188">
        <v>441</v>
      </c>
      <c r="F230" s="189">
        <v>2909</v>
      </c>
    </row>
    <row r="231" spans="1:6" x14ac:dyDescent="0.3">
      <c r="A231" s="270" t="s">
        <v>51</v>
      </c>
      <c r="B231" s="188">
        <v>77</v>
      </c>
      <c r="C231" s="188">
        <v>775</v>
      </c>
      <c r="D231" s="188">
        <v>5</v>
      </c>
      <c r="E231" s="188">
        <v>61</v>
      </c>
      <c r="F231" s="189">
        <v>918</v>
      </c>
    </row>
    <row r="232" spans="1:6" x14ac:dyDescent="0.3">
      <c r="A232" s="270" t="s">
        <v>52</v>
      </c>
      <c r="B232" s="188">
        <v>42</v>
      </c>
      <c r="C232" s="188">
        <v>367</v>
      </c>
      <c r="D232" s="188">
        <v>0</v>
      </c>
      <c r="E232" s="188">
        <v>26</v>
      </c>
      <c r="F232" s="189">
        <v>435</v>
      </c>
    </row>
    <row r="233" spans="1:6" x14ac:dyDescent="0.3">
      <c r="A233" s="270" t="s">
        <v>53</v>
      </c>
      <c r="B233" s="188">
        <v>14</v>
      </c>
      <c r="C233" s="188">
        <v>127</v>
      </c>
      <c r="D233" s="188">
        <v>0</v>
      </c>
      <c r="E233" s="188">
        <v>4</v>
      </c>
      <c r="F233" s="189">
        <v>145</v>
      </c>
    </row>
    <row r="234" spans="1:6" x14ac:dyDescent="0.3">
      <c r="A234" s="46"/>
      <c r="B234" s="188"/>
      <c r="C234" s="188"/>
      <c r="D234" s="188"/>
      <c r="E234" s="188"/>
      <c r="F234" s="233"/>
    </row>
    <row r="235" spans="1:6" x14ac:dyDescent="0.3">
      <c r="A235" s="113" t="s">
        <v>13</v>
      </c>
      <c r="B235" s="234">
        <v>6894</v>
      </c>
      <c r="C235" s="234">
        <v>9172</v>
      </c>
      <c r="D235" s="234">
        <v>938</v>
      </c>
      <c r="E235" s="234">
        <v>14924</v>
      </c>
      <c r="F235" s="235">
        <v>31928</v>
      </c>
    </row>
    <row r="236" spans="1:6" s="50" customFormat="1" x14ac:dyDescent="0.3">
      <c r="A236" s="186"/>
      <c r="B236" s="263"/>
      <c r="C236" s="263"/>
      <c r="D236" s="263"/>
      <c r="E236" s="263"/>
      <c r="F236" s="274"/>
    </row>
    <row r="237" spans="1:6" s="50" customFormat="1" x14ac:dyDescent="0.3">
      <c r="A237" s="186"/>
      <c r="B237" s="379" t="str">
        <f>+B25</f>
        <v>Decorrenti gennaio - settembre 2022</v>
      </c>
      <c r="C237" s="379"/>
      <c r="D237" s="379"/>
      <c r="E237" s="379"/>
      <c r="F237" s="380"/>
    </row>
    <row r="238" spans="1:6" s="50" customFormat="1" x14ac:dyDescent="0.3">
      <c r="A238" s="270" t="s">
        <v>48</v>
      </c>
      <c r="B238" s="188">
        <v>1144</v>
      </c>
      <c r="C238" s="188">
        <v>256</v>
      </c>
      <c r="D238" s="188">
        <v>198</v>
      </c>
      <c r="E238" s="188">
        <v>5583</v>
      </c>
      <c r="F238" s="189">
        <v>7181</v>
      </c>
    </row>
    <row r="239" spans="1:6" s="50" customFormat="1" x14ac:dyDescent="0.3">
      <c r="A239" s="270" t="s">
        <v>49</v>
      </c>
      <c r="B239" s="188">
        <v>4212</v>
      </c>
      <c r="C239" s="188">
        <v>4857</v>
      </c>
      <c r="D239" s="188">
        <v>460</v>
      </c>
      <c r="E239" s="188">
        <v>6697</v>
      </c>
      <c r="F239" s="189">
        <v>16226</v>
      </c>
    </row>
    <row r="240" spans="1:6" s="50" customFormat="1" x14ac:dyDescent="0.3">
      <c r="A240" s="270" t="s">
        <v>50</v>
      </c>
      <c r="B240" s="188">
        <v>530</v>
      </c>
      <c r="C240" s="188">
        <v>1355</v>
      </c>
      <c r="D240" s="188">
        <v>43</v>
      </c>
      <c r="E240" s="188">
        <v>425</v>
      </c>
      <c r="F240" s="189">
        <v>2353</v>
      </c>
    </row>
    <row r="241" spans="1:13" s="50" customFormat="1" x14ac:dyDescent="0.3">
      <c r="A241" s="270" t="s">
        <v>51</v>
      </c>
      <c r="B241" s="188">
        <v>80</v>
      </c>
      <c r="C241" s="188">
        <v>620</v>
      </c>
      <c r="D241" s="188">
        <v>7</v>
      </c>
      <c r="E241" s="188">
        <v>60</v>
      </c>
      <c r="F241" s="189">
        <v>767</v>
      </c>
    </row>
    <row r="242" spans="1:13" s="50" customFormat="1" x14ac:dyDescent="0.3">
      <c r="A242" s="270" t="s">
        <v>52</v>
      </c>
      <c r="B242" s="188">
        <v>28</v>
      </c>
      <c r="C242" s="188">
        <v>280</v>
      </c>
      <c r="D242" s="188">
        <v>0</v>
      </c>
      <c r="E242" s="188">
        <v>25</v>
      </c>
      <c r="F242" s="189">
        <v>333</v>
      </c>
    </row>
    <row r="243" spans="1:13" s="50" customFormat="1" x14ac:dyDescent="0.3">
      <c r="A243" s="270" t="s">
        <v>53</v>
      </c>
      <c r="B243" s="188">
        <v>8</v>
      </c>
      <c r="C243" s="188">
        <v>122</v>
      </c>
      <c r="D243" s="188">
        <v>0</v>
      </c>
      <c r="E243" s="188">
        <v>2</v>
      </c>
      <c r="F243" s="189">
        <v>132</v>
      </c>
    </row>
    <row r="244" spans="1:13" s="50" customFormat="1" x14ac:dyDescent="0.3">
      <c r="A244" s="46"/>
      <c r="B244" s="188"/>
      <c r="C244" s="188"/>
      <c r="D244" s="188"/>
      <c r="E244" s="188"/>
      <c r="F244" s="233"/>
    </row>
    <row r="245" spans="1:13" s="50" customFormat="1" x14ac:dyDescent="0.3">
      <c r="A245" s="239" t="s">
        <v>13</v>
      </c>
      <c r="B245" s="240">
        <v>6002</v>
      </c>
      <c r="C245" s="240">
        <v>7490</v>
      </c>
      <c r="D245" s="240">
        <v>708</v>
      </c>
      <c r="E245" s="240">
        <v>12792</v>
      </c>
      <c r="F245" s="241">
        <v>26992</v>
      </c>
    </row>
    <row r="246" spans="1:13" s="50" customFormat="1" x14ac:dyDescent="0.3">
      <c r="A246" s="2"/>
      <c r="B246" s="242"/>
      <c r="C246" s="242"/>
      <c r="D246" s="242"/>
      <c r="E246" s="242"/>
      <c r="F246" s="242"/>
    </row>
    <row r="247" spans="1:13" x14ac:dyDescent="0.3">
      <c r="A247" s="3" t="s">
        <v>69</v>
      </c>
      <c r="B247" s="366" t="s">
        <v>6</v>
      </c>
      <c r="C247" s="366"/>
      <c r="D247" s="366"/>
      <c r="E247" s="366"/>
      <c r="F247" s="366"/>
      <c r="H247" s="366" t="s">
        <v>6</v>
      </c>
      <c r="I247" s="366"/>
      <c r="J247" s="366"/>
      <c r="K247" s="366"/>
      <c r="L247" s="366"/>
      <c r="M247" s="366"/>
    </row>
    <row r="248" spans="1:13" ht="15.65" customHeight="1" x14ac:dyDescent="0.3">
      <c r="A248" s="3"/>
      <c r="B248" s="383"/>
      <c r="C248" s="383"/>
      <c r="D248" s="383"/>
      <c r="E248" s="383"/>
      <c r="F248" s="383"/>
      <c r="H248" s="383"/>
      <c r="I248" s="383"/>
      <c r="J248" s="383"/>
      <c r="K248" s="383"/>
      <c r="L248" s="383"/>
      <c r="M248" s="383"/>
    </row>
    <row r="250" spans="1:13" ht="15" customHeight="1" x14ac:dyDescent="0.3">
      <c r="A250" s="387" t="s">
        <v>45</v>
      </c>
      <c r="B250" s="387"/>
      <c r="C250" s="387"/>
      <c r="D250" s="387"/>
      <c r="E250" s="387"/>
      <c r="F250" s="387"/>
      <c r="H250" s="384" t="s">
        <v>111</v>
      </c>
      <c r="I250" s="384"/>
      <c r="J250" s="384"/>
      <c r="K250" s="384"/>
      <c r="L250" s="384"/>
      <c r="M250" s="384"/>
    </row>
    <row r="251" spans="1:13" x14ac:dyDescent="0.3">
      <c r="A251" s="3"/>
      <c r="B251" s="276"/>
      <c r="C251" s="277"/>
      <c r="D251" s="4"/>
      <c r="E251" s="4"/>
      <c r="F251" s="4"/>
      <c r="H251" s="134"/>
      <c r="I251" s="134"/>
      <c r="J251" s="134"/>
      <c r="K251" s="134"/>
      <c r="L251" s="134"/>
      <c r="M251" s="134"/>
    </row>
    <row r="252" spans="1:13" x14ac:dyDescent="0.3">
      <c r="A252" s="339" t="str">
        <f>+GEST_tot!$A$5</f>
        <v>Rilevazione al 02/10/2022</v>
      </c>
      <c r="B252" s="339"/>
      <c r="C252" s="339"/>
      <c r="D252" s="339"/>
      <c r="E252" s="339"/>
      <c r="F252" s="339"/>
      <c r="H252" s="339" t="str">
        <f>+GEST_tot!$A$5</f>
        <v>Rilevazione al 02/10/2022</v>
      </c>
      <c r="I252" s="339"/>
      <c r="J252" s="339"/>
      <c r="K252" s="339"/>
      <c r="L252" s="339"/>
      <c r="M252" s="339"/>
    </row>
    <row r="253" spans="1:13" ht="15.75" customHeight="1" x14ac:dyDescent="0.3">
      <c r="A253" s="50"/>
      <c r="B253" s="50"/>
      <c r="C253" s="50"/>
      <c r="D253" s="50"/>
      <c r="E253" s="50"/>
      <c r="F253" s="50"/>
      <c r="H253" s="278"/>
      <c r="I253" s="278"/>
      <c r="J253" s="279"/>
      <c r="K253" s="280"/>
      <c r="L253" s="278"/>
      <c r="M253" s="278"/>
    </row>
    <row r="254" spans="1:13" s="50" customFormat="1" ht="15" customHeight="1" x14ac:dyDescent="0.3">
      <c r="A254" s="2"/>
      <c r="B254" s="242"/>
      <c r="C254" s="242"/>
      <c r="D254" s="242"/>
      <c r="E254" s="242"/>
      <c r="F254" s="242"/>
      <c r="H254" s="385" t="str">
        <f>+B25</f>
        <v>Decorrenti gennaio - settembre 2022</v>
      </c>
      <c r="I254" s="385"/>
      <c r="J254" s="385"/>
      <c r="K254" s="385"/>
      <c r="L254" s="385"/>
      <c r="M254" s="385"/>
    </row>
    <row r="255" spans="1:13" s="176" customFormat="1" x14ac:dyDescent="0.3">
      <c r="A255" s="169"/>
      <c r="B255" s="170"/>
      <c r="C255" s="171"/>
      <c r="D255" s="171"/>
      <c r="E255" s="171"/>
      <c r="F255" s="170"/>
    </row>
    <row r="256" spans="1:13" ht="28.5" customHeight="1" x14ac:dyDescent="0.3">
      <c r="A256" s="281" t="s">
        <v>94</v>
      </c>
      <c r="B256" s="173" t="s">
        <v>30</v>
      </c>
      <c r="C256" s="174" t="s">
        <v>131</v>
      </c>
      <c r="D256" s="173" t="s">
        <v>11</v>
      </c>
      <c r="E256" s="173" t="s">
        <v>12</v>
      </c>
      <c r="F256" s="175" t="s">
        <v>13</v>
      </c>
    </row>
    <row r="257" spans="1:13" x14ac:dyDescent="0.3">
      <c r="A257" s="177"/>
      <c r="B257" s="178"/>
      <c r="C257" s="179"/>
      <c r="D257" s="179"/>
      <c r="E257" s="179"/>
      <c r="F257" s="180"/>
    </row>
    <row r="258" spans="1:13" ht="15" customHeight="1" x14ac:dyDescent="0.3">
      <c r="A258" s="186"/>
      <c r="B258" s="224"/>
      <c r="C258" s="282"/>
      <c r="D258" s="282"/>
      <c r="E258" s="132"/>
      <c r="F258" s="95"/>
    </row>
    <row r="259" spans="1:13" x14ac:dyDescent="0.3">
      <c r="A259" s="186"/>
      <c r="B259" s="377" t="str">
        <f>+FPLD_tot!B13</f>
        <v>Decorrenti ANNO 2021</v>
      </c>
      <c r="C259" s="377"/>
      <c r="D259" s="377"/>
      <c r="E259" s="377"/>
      <c r="F259" s="378"/>
    </row>
    <row r="260" spans="1:13" ht="15" customHeight="1" x14ac:dyDescent="0.3">
      <c r="A260" s="187"/>
      <c r="B260" s="163"/>
      <c r="C260" s="247"/>
      <c r="D260" s="247"/>
      <c r="E260" s="247"/>
      <c r="F260" s="22"/>
    </row>
    <row r="261" spans="1:13" x14ac:dyDescent="0.3">
      <c r="A261" s="187" t="s">
        <v>99</v>
      </c>
      <c r="B261" s="163">
        <v>9112</v>
      </c>
      <c r="C261" s="247">
        <v>10683</v>
      </c>
      <c r="D261" s="247">
        <v>1129</v>
      </c>
      <c r="E261" s="247">
        <v>19031</v>
      </c>
      <c r="F261" s="22">
        <v>39955</v>
      </c>
    </row>
    <row r="262" spans="1:13" x14ac:dyDescent="0.3">
      <c r="A262" s="187" t="s">
        <v>26</v>
      </c>
      <c r="B262" s="163">
        <v>113</v>
      </c>
      <c r="C262" s="247">
        <v>827</v>
      </c>
      <c r="D262" s="247">
        <v>134</v>
      </c>
      <c r="E262" s="247">
        <v>98</v>
      </c>
      <c r="F262" s="22">
        <v>1172</v>
      </c>
    </row>
    <row r="263" spans="1:13" x14ac:dyDescent="0.3">
      <c r="A263" s="46"/>
      <c r="B263" s="163"/>
      <c r="C263" s="247"/>
      <c r="D263" s="247"/>
      <c r="E263" s="247"/>
      <c r="F263" s="22"/>
    </row>
    <row r="264" spans="1:13" x14ac:dyDescent="0.3">
      <c r="A264" s="193" t="s">
        <v>13</v>
      </c>
      <c r="B264" s="194">
        <v>9225</v>
      </c>
      <c r="C264" s="195">
        <v>11510</v>
      </c>
      <c r="D264" s="195">
        <v>1263</v>
      </c>
      <c r="E264" s="195">
        <v>19129</v>
      </c>
      <c r="F264" s="196">
        <v>41127</v>
      </c>
    </row>
    <row r="265" spans="1:13" x14ac:dyDescent="0.3">
      <c r="A265" s="153"/>
      <c r="B265" s="138"/>
      <c r="C265" s="138"/>
      <c r="D265" s="138"/>
      <c r="E265" s="138"/>
      <c r="F265" s="199"/>
    </row>
    <row r="266" spans="1:13" x14ac:dyDescent="0.3">
      <c r="A266" s="186"/>
      <c r="B266" s="132"/>
      <c r="C266" s="201" t="s">
        <v>122</v>
      </c>
      <c r="D266" s="200" t="str">
        <f>+FPLD_tot!$D$19</f>
        <v>Decorrenti gennaio - settembre 2021</v>
      </c>
      <c r="E266" s="132"/>
      <c r="F266" s="95"/>
    </row>
    <row r="267" spans="1:13" x14ac:dyDescent="0.3">
      <c r="A267" s="187"/>
      <c r="B267" s="163"/>
      <c r="C267" s="247"/>
      <c r="D267" s="247"/>
      <c r="E267" s="247"/>
      <c r="F267" s="22"/>
    </row>
    <row r="268" spans="1:13" x14ac:dyDescent="0.3">
      <c r="A268" s="187" t="s">
        <v>99</v>
      </c>
      <c r="B268" s="163">
        <v>6806</v>
      </c>
      <c r="C268" s="247">
        <v>8560</v>
      </c>
      <c r="D268" s="247">
        <v>843</v>
      </c>
      <c r="E268" s="247">
        <v>14846</v>
      </c>
      <c r="F268" s="22">
        <v>31055</v>
      </c>
    </row>
    <row r="269" spans="1:13" x14ac:dyDescent="0.3">
      <c r="A269" s="187" t="s">
        <v>26</v>
      </c>
      <c r="B269" s="163">
        <v>88</v>
      </c>
      <c r="C269" s="247">
        <v>612</v>
      </c>
      <c r="D269" s="247">
        <v>95</v>
      </c>
      <c r="E269" s="247">
        <v>78</v>
      </c>
      <c r="F269" s="22">
        <v>873</v>
      </c>
      <c r="H269" s="385" t="str">
        <f>+D19</f>
        <v>Decorrenti gennaio - settembre 2021</v>
      </c>
      <c r="I269" s="385"/>
      <c r="J269" s="385"/>
      <c r="K269" s="385"/>
      <c r="L269" s="385"/>
      <c r="M269" s="385"/>
    </row>
    <row r="270" spans="1:13" x14ac:dyDescent="0.3">
      <c r="A270" s="46"/>
      <c r="B270" s="163"/>
      <c r="C270" s="247"/>
      <c r="D270" s="247"/>
      <c r="E270" s="247"/>
      <c r="F270" s="22"/>
    </row>
    <row r="271" spans="1:13" x14ac:dyDescent="0.3">
      <c r="A271" s="193" t="s">
        <v>13</v>
      </c>
      <c r="B271" s="194">
        <v>6894</v>
      </c>
      <c r="C271" s="195">
        <v>9172</v>
      </c>
      <c r="D271" s="195">
        <v>938</v>
      </c>
      <c r="E271" s="195">
        <v>14924</v>
      </c>
      <c r="F271" s="196">
        <v>31928</v>
      </c>
    </row>
    <row r="272" spans="1:13" x14ac:dyDescent="0.3">
      <c r="A272" s="153"/>
      <c r="B272" s="138"/>
      <c r="C272" s="138"/>
      <c r="D272" s="138"/>
      <c r="E272" s="138"/>
      <c r="F272" s="199"/>
    </row>
    <row r="273" spans="1:6" x14ac:dyDescent="0.3">
      <c r="A273" s="187"/>
      <c r="B273" s="379" t="str">
        <f>+B25</f>
        <v>Decorrenti gennaio - settembre 2022</v>
      </c>
      <c r="C273" s="379"/>
      <c r="D273" s="379"/>
      <c r="E273" s="379"/>
      <c r="F273" s="380"/>
    </row>
    <row r="274" spans="1:6" x14ac:dyDescent="0.3">
      <c r="A274" s="187"/>
      <c r="B274" s="188"/>
      <c r="C274" s="188"/>
      <c r="D274" s="188"/>
      <c r="E274" s="188"/>
      <c r="F274" s="189"/>
    </row>
    <row r="275" spans="1:6" x14ac:dyDescent="0.3">
      <c r="A275" s="187" t="s">
        <v>99</v>
      </c>
      <c r="B275" s="188">
        <v>5916</v>
      </c>
      <c r="C275" s="188">
        <v>6840</v>
      </c>
      <c r="D275" s="188">
        <v>630</v>
      </c>
      <c r="E275" s="188">
        <v>12732</v>
      </c>
      <c r="F275" s="189">
        <v>26118</v>
      </c>
    </row>
    <row r="276" spans="1:6" x14ac:dyDescent="0.3">
      <c r="A276" s="187" t="s">
        <v>26</v>
      </c>
      <c r="B276" s="188">
        <v>86</v>
      </c>
      <c r="C276" s="188">
        <v>650</v>
      </c>
      <c r="D276" s="188">
        <v>78</v>
      </c>
      <c r="E276" s="188">
        <v>60</v>
      </c>
      <c r="F276" s="189">
        <v>874</v>
      </c>
    </row>
    <row r="277" spans="1:6" x14ac:dyDescent="0.3">
      <c r="A277" s="46"/>
      <c r="B277" s="188"/>
      <c r="C277" s="188"/>
      <c r="D277" s="188"/>
      <c r="E277" s="188"/>
      <c r="F277" s="233"/>
    </row>
    <row r="278" spans="1:6" ht="15" customHeight="1" x14ac:dyDescent="0.3">
      <c r="A278" s="239" t="s">
        <v>13</v>
      </c>
      <c r="B278" s="240">
        <v>6002</v>
      </c>
      <c r="C278" s="240">
        <v>7490</v>
      </c>
      <c r="D278" s="240">
        <v>708</v>
      </c>
      <c r="E278" s="240">
        <v>12792</v>
      </c>
      <c r="F278" s="241">
        <v>26992</v>
      </c>
    </row>
    <row r="279" spans="1:6" ht="86.15" customHeight="1" x14ac:dyDescent="0.3">
      <c r="A279" s="386" t="s">
        <v>100</v>
      </c>
      <c r="B279" s="386"/>
      <c r="C279" s="386"/>
      <c r="D279" s="386"/>
      <c r="E279" s="386"/>
      <c r="F279" s="386"/>
    </row>
    <row r="280" spans="1:6" x14ac:dyDescent="0.3">
      <c r="B280" s="263"/>
      <c r="C280" s="263"/>
      <c r="D280" s="263"/>
      <c r="E280" s="263"/>
      <c r="F280" s="263"/>
    </row>
    <row r="281" spans="1:6" s="283" customFormat="1" ht="15" customHeight="1" x14ac:dyDescent="0.3">
      <c r="A281" s="2"/>
      <c r="B281" s="2"/>
      <c r="C281" s="2"/>
      <c r="D281" s="2"/>
      <c r="E281" s="2"/>
      <c r="F281" s="2"/>
    </row>
    <row r="291" spans="1:6" x14ac:dyDescent="0.3">
      <c r="A291" s="3"/>
      <c r="B291" s="264"/>
      <c r="C291" s="264"/>
      <c r="D291" s="264"/>
      <c r="E291" s="264"/>
      <c r="F291" s="264"/>
    </row>
    <row r="292" spans="1:6" x14ac:dyDescent="0.3">
      <c r="A292" s="3"/>
      <c r="B292" s="211"/>
      <c r="C292" s="211"/>
      <c r="D292" s="211"/>
      <c r="E292" s="211"/>
      <c r="F292" s="211"/>
    </row>
    <row r="294" spans="1:6" x14ac:dyDescent="0.3">
      <c r="A294" s="212"/>
      <c r="B294" s="212"/>
      <c r="C294" s="212"/>
      <c r="D294" s="212"/>
      <c r="E294" s="212"/>
      <c r="F294" s="212"/>
    </row>
    <row r="295" spans="1:6" x14ac:dyDescent="0.3">
      <c r="A295" s="3"/>
      <c r="B295" s="276"/>
      <c r="C295" s="277"/>
      <c r="D295" s="4"/>
      <c r="E295" s="4"/>
      <c r="F295" s="4"/>
    </row>
    <row r="296" spans="1:6" x14ac:dyDescent="0.3">
      <c r="A296" s="213"/>
      <c r="B296" s="213"/>
      <c r="C296" s="213"/>
      <c r="D296" s="213"/>
      <c r="E296" s="213"/>
      <c r="F296" s="213"/>
    </row>
    <row r="297" spans="1:6" x14ac:dyDescent="0.3">
      <c r="A297" s="284"/>
      <c r="B297" s="284"/>
      <c r="C297" s="284"/>
      <c r="D297" s="284"/>
      <c r="E297" s="284"/>
      <c r="F297" s="284"/>
    </row>
    <row r="298" spans="1:6" x14ac:dyDescent="0.3">
      <c r="B298" s="4"/>
      <c r="C298" s="243"/>
      <c r="D298" s="4"/>
      <c r="E298" s="4"/>
      <c r="F298" s="4"/>
    </row>
    <row r="327" spans="1:1" x14ac:dyDescent="0.3">
      <c r="A327" s="285"/>
    </row>
  </sheetData>
  <mergeCells count="82">
    <mergeCell ref="H269:M269"/>
    <mergeCell ref="B273:F273"/>
    <mergeCell ref="A279:F279"/>
    <mergeCell ref="A250:F250"/>
    <mergeCell ref="H250:M250"/>
    <mergeCell ref="A252:F252"/>
    <mergeCell ref="H252:M252"/>
    <mergeCell ref="H254:M254"/>
    <mergeCell ref="B259:F259"/>
    <mergeCell ref="B217:F217"/>
    <mergeCell ref="B237:F237"/>
    <mergeCell ref="B247:F247"/>
    <mergeCell ref="H247:M247"/>
    <mergeCell ref="B248:F248"/>
    <mergeCell ref="H248:M248"/>
    <mergeCell ref="B206:F206"/>
    <mergeCell ref="H206:M206"/>
    <mergeCell ref="A208:F208"/>
    <mergeCell ref="H208:M208"/>
    <mergeCell ref="A210:F210"/>
    <mergeCell ref="H210:M210"/>
    <mergeCell ref="B171:F171"/>
    <mergeCell ref="I171:M171"/>
    <mergeCell ref="B191:F191"/>
    <mergeCell ref="I191:M191"/>
    <mergeCell ref="B205:F205"/>
    <mergeCell ref="H205:M205"/>
    <mergeCell ref="B160:F160"/>
    <mergeCell ref="I160:M160"/>
    <mergeCell ref="A162:F162"/>
    <mergeCell ref="H162:M162"/>
    <mergeCell ref="A164:F164"/>
    <mergeCell ref="H164:M164"/>
    <mergeCell ref="H123:M123"/>
    <mergeCell ref="B128:F128"/>
    <mergeCell ref="H140:M140"/>
    <mergeCell ref="B146:F146"/>
    <mergeCell ref="B159:F159"/>
    <mergeCell ref="I159:M159"/>
    <mergeCell ref="B117:F117"/>
    <mergeCell ref="H117:M117"/>
    <mergeCell ref="A119:F119"/>
    <mergeCell ref="H119:M119"/>
    <mergeCell ref="A121:F121"/>
    <mergeCell ref="H121:M121"/>
    <mergeCell ref="A79:F79"/>
    <mergeCell ref="H79:M79"/>
    <mergeCell ref="B86:F86"/>
    <mergeCell ref="B102:F102"/>
    <mergeCell ref="B116:F116"/>
    <mergeCell ref="H116:M116"/>
    <mergeCell ref="B74:F74"/>
    <mergeCell ref="H74:M74"/>
    <mergeCell ref="B75:F75"/>
    <mergeCell ref="H75:M75"/>
    <mergeCell ref="A77:F77"/>
    <mergeCell ref="H77:M77"/>
    <mergeCell ref="B62:F62"/>
    <mergeCell ref="B38:F38"/>
    <mergeCell ref="H38:M38"/>
    <mergeCell ref="B39:F39"/>
    <mergeCell ref="H39:M39"/>
    <mergeCell ref="B40:F40"/>
    <mergeCell ref="A41:F41"/>
    <mergeCell ref="H41:M41"/>
    <mergeCell ref="A43:F43"/>
    <mergeCell ref="H43:M43"/>
    <mergeCell ref="A44:F44"/>
    <mergeCell ref="A45:F45"/>
    <mergeCell ref="B50:F50"/>
    <mergeCell ref="B25:F25"/>
    <mergeCell ref="B1:F1"/>
    <mergeCell ref="H1:M1"/>
    <mergeCell ref="B2:F2"/>
    <mergeCell ref="H2:M2"/>
    <mergeCell ref="A4:F4"/>
    <mergeCell ref="H4:M4"/>
    <mergeCell ref="A6:F6"/>
    <mergeCell ref="H6:M6"/>
    <mergeCell ref="H8:M8"/>
    <mergeCell ref="B13:F13"/>
    <mergeCell ref="H22:M2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6" manualBreakCount="6">
    <brk id="37" max="12" man="1"/>
    <brk id="73" max="12" man="1"/>
    <brk id="115" max="12" man="1"/>
    <brk id="158" max="12" man="1"/>
    <brk id="204" max="12" man="1"/>
    <brk id="246" max="12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HF60"/>
  <sheetViews>
    <sheetView showGridLines="0" view="pageBreakPreview" zoomScale="75" zoomScaleNormal="50" zoomScaleSheetLayoutView="75" workbookViewId="0"/>
  </sheetViews>
  <sheetFormatPr defaultColWidth="12.453125" defaultRowHeight="13.5" x14ac:dyDescent="0.3"/>
  <cols>
    <col min="1" max="1" width="16" style="2" customWidth="1"/>
    <col min="2" max="11" width="13.08984375" style="2" customWidth="1"/>
    <col min="12" max="16384" width="12.453125" style="2"/>
  </cols>
  <sheetData>
    <row r="1" spans="1:11" x14ac:dyDescent="0.3">
      <c r="A1" s="3" t="s">
        <v>70</v>
      </c>
      <c r="B1" s="366" t="s">
        <v>0</v>
      </c>
      <c r="C1" s="366"/>
      <c r="D1" s="366"/>
      <c r="E1" s="366"/>
      <c r="F1" s="366"/>
      <c r="G1" s="366"/>
      <c r="H1" s="366"/>
      <c r="I1" s="366"/>
      <c r="J1" s="366"/>
      <c r="K1" s="366"/>
    </row>
    <row r="2" spans="1:11" x14ac:dyDescent="0.3">
      <c r="A2" s="136"/>
      <c r="B2" s="388"/>
      <c r="C2" s="371"/>
      <c r="D2" s="371"/>
      <c r="E2" s="371"/>
      <c r="F2" s="371"/>
      <c r="G2" s="371"/>
      <c r="H2" s="371"/>
      <c r="I2" s="371"/>
      <c r="J2" s="371"/>
      <c r="K2" s="371"/>
    </row>
    <row r="3" spans="1:11" x14ac:dyDescent="0.3">
      <c r="B3" s="366" t="s">
        <v>106</v>
      </c>
      <c r="C3" s="366"/>
      <c r="D3" s="366"/>
      <c r="E3" s="366"/>
      <c r="F3" s="366"/>
      <c r="G3" s="366"/>
      <c r="H3" s="366"/>
      <c r="I3" s="366"/>
      <c r="J3" s="366"/>
      <c r="K3" s="366"/>
    </row>
    <row r="4" spans="1:11" ht="10.5" customHeight="1" x14ac:dyDescent="0.3">
      <c r="A4" s="136"/>
      <c r="B4" s="3"/>
      <c r="C4" s="4"/>
      <c r="D4" s="4"/>
      <c r="E4" s="4"/>
      <c r="F4" s="4"/>
      <c r="G4" s="4"/>
      <c r="H4" s="4"/>
      <c r="I4" s="4"/>
      <c r="J4" s="4"/>
      <c r="K4" s="4"/>
    </row>
    <row r="5" spans="1:11" x14ac:dyDescent="0.3">
      <c r="A5" s="375" t="str">
        <f>+GEST_tot!$A$5</f>
        <v>Rilevazione al 02/10/2022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</row>
    <row r="6" spans="1:11" ht="8.25" customHeight="1" x14ac:dyDescent="0.3">
      <c r="A6" s="137"/>
      <c r="B6" s="4"/>
      <c r="C6" s="6"/>
      <c r="D6" s="6"/>
      <c r="E6" s="6"/>
      <c r="F6" s="4"/>
      <c r="G6" s="4"/>
      <c r="H6" s="4"/>
      <c r="I6" s="4"/>
      <c r="J6" s="4"/>
      <c r="K6" s="4"/>
    </row>
    <row r="7" spans="1:11" x14ac:dyDescent="0.3">
      <c r="A7" s="372" t="s">
        <v>107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</row>
    <row r="8" spans="1:11" ht="6" customHeight="1" x14ac:dyDescent="0.3">
      <c r="A8" s="138"/>
      <c r="B8" s="6"/>
      <c r="C8" s="4"/>
      <c r="D8" s="4"/>
      <c r="E8" s="4"/>
      <c r="F8" s="4"/>
      <c r="G8" s="4"/>
      <c r="H8" s="4"/>
      <c r="I8" s="4"/>
      <c r="J8" s="4"/>
      <c r="K8" s="4"/>
    </row>
    <row r="9" spans="1:11" ht="6" customHeight="1" x14ac:dyDescent="0.3">
      <c r="A9" s="367" t="s">
        <v>47</v>
      </c>
      <c r="B9" s="139"/>
      <c r="C9" s="139"/>
      <c r="D9" s="140"/>
      <c r="E9" s="139"/>
      <c r="F9" s="140"/>
      <c r="G9" s="139"/>
      <c r="H9" s="140"/>
      <c r="I9" s="139"/>
      <c r="J9" s="140"/>
      <c r="K9" s="141"/>
    </row>
    <row r="10" spans="1:11" x14ac:dyDescent="0.3">
      <c r="A10" s="368"/>
      <c r="B10" s="293" t="s">
        <v>54</v>
      </c>
      <c r="C10" s="294"/>
      <c r="D10" s="373" t="s">
        <v>131</v>
      </c>
      <c r="E10" s="374"/>
      <c r="F10" s="373" t="s">
        <v>11</v>
      </c>
      <c r="G10" s="374"/>
      <c r="H10" s="373" t="s">
        <v>12</v>
      </c>
      <c r="I10" s="374"/>
      <c r="J10" s="373" t="s">
        <v>13</v>
      </c>
      <c r="K10" s="374"/>
    </row>
    <row r="11" spans="1:11" x14ac:dyDescent="0.3">
      <c r="A11" s="368"/>
      <c r="B11" s="142"/>
      <c r="C11" s="143"/>
      <c r="D11" s="142"/>
      <c r="E11" s="143"/>
      <c r="F11" s="144"/>
      <c r="G11" s="143"/>
      <c r="H11" s="144"/>
      <c r="I11" s="144"/>
      <c r="J11" s="145"/>
      <c r="K11" s="143"/>
    </row>
    <row r="12" spans="1:11" x14ac:dyDescent="0.3">
      <c r="A12" s="368"/>
      <c r="B12" s="89" t="s">
        <v>9</v>
      </c>
      <c r="C12" s="146" t="s">
        <v>14</v>
      </c>
      <c r="D12" s="146" t="s">
        <v>9</v>
      </c>
      <c r="E12" s="146" t="s">
        <v>14</v>
      </c>
      <c r="F12" s="146" t="s">
        <v>9</v>
      </c>
      <c r="G12" s="146" t="s">
        <v>14</v>
      </c>
      <c r="H12" s="146" t="s">
        <v>9</v>
      </c>
      <c r="I12" s="146" t="s">
        <v>14</v>
      </c>
      <c r="J12" s="146" t="s">
        <v>9</v>
      </c>
      <c r="K12" s="146" t="s">
        <v>14</v>
      </c>
    </row>
    <row r="13" spans="1:11" x14ac:dyDescent="0.3">
      <c r="A13" s="369"/>
      <c r="B13" s="143"/>
      <c r="C13" s="147" t="s">
        <v>10</v>
      </c>
      <c r="D13" s="148"/>
      <c r="E13" s="147" t="s">
        <v>10</v>
      </c>
      <c r="F13" s="148"/>
      <c r="G13" s="147" t="s">
        <v>10</v>
      </c>
      <c r="H13" s="148"/>
      <c r="I13" s="147" t="s">
        <v>10</v>
      </c>
      <c r="J13" s="148"/>
      <c r="K13" s="147" t="s">
        <v>10</v>
      </c>
    </row>
    <row r="14" spans="1:11" x14ac:dyDescent="0.3">
      <c r="A14" s="149"/>
      <c r="B14" s="132"/>
      <c r="C14" s="150"/>
      <c r="D14" s="132"/>
      <c r="E14" s="150"/>
      <c r="F14" s="132"/>
      <c r="G14" s="150"/>
      <c r="H14" s="132"/>
      <c r="I14" s="150"/>
      <c r="J14" s="132"/>
      <c r="K14" s="150"/>
    </row>
    <row r="15" spans="1:11" x14ac:dyDescent="0.3">
      <c r="A15" s="151" t="s">
        <v>182</v>
      </c>
      <c r="B15" s="152"/>
      <c r="C15" s="14"/>
      <c r="D15" s="152"/>
      <c r="E15" s="14"/>
      <c r="F15" s="152"/>
      <c r="G15" s="14"/>
      <c r="H15" s="152"/>
      <c r="I15" s="14"/>
      <c r="J15" s="152"/>
      <c r="K15" s="14"/>
    </row>
    <row r="16" spans="1:11" x14ac:dyDescent="0.3">
      <c r="A16" s="153"/>
      <c r="B16" s="152"/>
      <c r="C16" s="14"/>
      <c r="D16" s="152"/>
      <c r="E16" s="14"/>
      <c r="F16" s="152"/>
      <c r="G16" s="14"/>
      <c r="H16" s="152"/>
      <c r="I16" s="14"/>
      <c r="J16" s="152"/>
      <c r="K16" s="14"/>
    </row>
    <row r="17" spans="1:214" x14ac:dyDescent="0.3">
      <c r="A17" s="153" t="s">
        <v>15</v>
      </c>
      <c r="B17" s="154">
        <v>6185</v>
      </c>
      <c r="C17" s="16">
        <v>857.93710590137425</v>
      </c>
      <c r="D17" s="154">
        <v>9352</v>
      </c>
      <c r="E17" s="16">
        <v>1429.6164456800684</v>
      </c>
      <c r="F17" s="154">
        <v>1401</v>
      </c>
      <c r="G17" s="16">
        <v>678.43040685224844</v>
      </c>
      <c r="H17" s="154">
        <v>9090</v>
      </c>
      <c r="I17" s="16">
        <v>634.50913091309133</v>
      </c>
      <c r="J17" s="154">
        <v>26028</v>
      </c>
      <c r="K17" s="16">
        <v>975.65252804671888</v>
      </c>
    </row>
    <row r="18" spans="1:214" x14ac:dyDescent="0.3">
      <c r="A18" s="153" t="s">
        <v>16</v>
      </c>
      <c r="B18" s="154">
        <v>6288</v>
      </c>
      <c r="C18" s="16">
        <v>860.79182569974557</v>
      </c>
      <c r="D18" s="154">
        <v>8099</v>
      </c>
      <c r="E18" s="16">
        <v>1325.4494382022472</v>
      </c>
      <c r="F18" s="154">
        <v>1645</v>
      </c>
      <c r="G18" s="16">
        <v>685.46990881458964</v>
      </c>
      <c r="H18" s="154">
        <v>8534</v>
      </c>
      <c r="I18" s="16">
        <v>633.73916100304666</v>
      </c>
      <c r="J18" s="154">
        <v>24566</v>
      </c>
      <c r="K18" s="16">
        <v>923.3657087030856</v>
      </c>
    </row>
    <row r="19" spans="1:214" x14ac:dyDescent="0.3">
      <c r="A19" s="153" t="s">
        <v>17</v>
      </c>
      <c r="B19" s="154">
        <v>5690</v>
      </c>
      <c r="C19" s="16">
        <v>848.18646748681897</v>
      </c>
      <c r="D19" s="154">
        <v>7575</v>
      </c>
      <c r="E19" s="16">
        <v>1321.8986138613861</v>
      </c>
      <c r="F19" s="154">
        <v>1251</v>
      </c>
      <c r="G19" s="16">
        <v>685.95123900879298</v>
      </c>
      <c r="H19" s="154">
        <v>6927</v>
      </c>
      <c r="I19" s="16">
        <v>627.07145950627978</v>
      </c>
      <c r="J19" s="154">
        <v>21443</v>
      </c>
      <c r="K19" s="16">
        <v>934.63647810474276</v>
      </c>
    </row>
    <row r="20" spans="1:214" x14ac:dyDescent="0.3">
      <c r="A20" s="153" t="s">
        <v>18</v>
      </c>
      <c r="B20" s="154">
        <v>5908</v>
      </c>
      <c r="C20" s="16">
        <v>845.96259309410971</v>
      </c>
      <c r="D20" s="154">
        <v>8266</v>
      </c>
      <c r="E20" s="16">
        <v>1290.806073070409</v>
      </c>
      <c r="F20" s="154">
        <v>1458</v>
      </c>
      <c r="G20" s="16">
        <v>691.50068587105625</v>
      </c>
      <c r="H20" s="154">
        <v>7114</v>
      </c>
      <c r="I20" s="16">
        <v>631.80081529378685</v>
      </c>
      <c r="J20" s="154">
        <v>22746</v>
      </c>
      <c r="K20" s="16">
        <v>930.73907500219821</v>
      </c>
    </row>
    <row r="21" spans="1:214" x14ac:dyDescent="0.3">
      <c r="A21" s="153"/>
      <c r="B21" s="154"/>
      <c r="C21" s="16"/>
      <c r="D21" s="154"/>
      <c r="E21" s="16"/>
      <c r="F21" s="154"/>
      <c r="G21" s="16"/>
      <c r="H21" s="154"/>
      <c r="I21" s="16"/>
      <c r="J21" s="154"/>
      <c r="K21" s="16"/>
    </row>
    <row r="22" spans="1:214" s="158" customFormat="1" x14ac:dyDescent="0.3">
      <c r="A22" s="155" t="s">
        <v>19</v>
      </c>
      <c r="B22" s="156">
        <v>24071</v>
      </c>
      <c r="C22" s="157">
        <v>853.43878526027174</v>
      </c>
      <c r="D22" s="156">
        <v>33292</v>
      </c>
      <c r="E22" s="157">
        <v>1345.3013036164843</v>
      </c>
      <c r="F22" s="156">
        <v>5755</v>
      </c>
      <c r="G22" s="157">
        <v>685.38905299739361</v>
      </c>
      <c r="H22" s="156">
        <v>31665</v>
      </c>
      <c r="I22" s="157">
        <v>632.06609821569555</v>
      </c>
      <c r="J22" s="156">
        <v>94783</v>
      </c>
      <c r="K22" s="157">
        <v>942.04326725256635</v>
      </c>
    </row>
    <row r="23" spans="1:214" x14ac:dyDescent="0.3">
      <c r="A23" s="153"/>
      <c r="B23" s="154"/>
      <c r="C23" s="16"/>
      <c r="D23" s="154"/>
      <c r="E23" s="16"/>
      <c r="F23" s="154"/>
      <c r="G23" s="16"/>
      <c r="H23" s="154"/>
      <c r="I23" s="16"/>
      <c r="J23" s="154"/>
      <c r="K23" s="16"/>
    </row>
    <row r="24" spans="1:214" x14ac:dyDescent="0.3">
      <c r="A24" s="151" t="s">
        <v>237</v>
      </c>
      <c r="B24" s="154"/>
      <c r="C24" s="16"/>
      <c r="D24" s="154"/>
      <c r="E24" s="16"/>
      <c r="F24" s="154"/>
      <c r="G24" s="16"/>
      <c r="H24" s="154"/>
      <c r="I24" s="16"/>
      <c r="J24" s="154"/>
      <c r="K24" s="16"/>
    </row>
    <row r="25" spans="1:214" x14ac:dyDescent="0.3">
      <c r="A25" s="153"/>
      <c r="B25" s="154"/>
      <c r="C25" s="16"/>
      <c r="D25" s="154"/>
      <c r="E25" s="16"/>
      <c r="F25" s="154"/>
      <c r="G25" s="16"/>
      <c r="H25" s="154"/>
      <c r="I25" s="16"/>
      <c r="J25" s="154"/>
      <c r="K25" s="16"/>
    </row>
    <row r="26" spans="1:214" x14ac:dyDescent="0.3">
      <c r="A26" s="153" t="s">
        <v>15</v>
      </c>
      <c r="B26" s="154">
        <v>6007</v>
      </c>
      <c r="C26" s="16">
        <v>870.06975195605128</v>
      </c>
      <c r="D26" s="154">
        <v>9824</v>
      </c>
      <c r="E26" s="16">
        <v>1310.987174267101</v>
      </c>
      <c r="F26" s="154">
        <v>1284</v>
      </c>
      <c r="G26" s="16">
        <v>686.53971962616822</v>
      </c>
      <c r="H26" s="154">
        <v>8448</v>
      </c>
      <c r="I26" s="16">
        <v>637.67743844696975</v>
      </c>
      <c r="J26" s="154">
        <v>25563</v>
      </c>
      <c r="K26" s="16">
        <v>953.49775065524386</v>
      </c>
    </row>
    <row r="27" spans="1:214" x14ac:dyDescent="0.3">
      <c r="A27" s="153" t="s">
        <v>16</v>
      </c>
      <c r="B27" s="154">
        <v>5654</v>
      </c>
      <c r="C27" s="16">
        <v>872.14609126282278</v>
      </c>
      <c r="D27" s="154">
        <v>7046</v>
      </c>
      <c r="E27" s="16">
        <v>1287.2763269940392</v>
      </c>
      <c r="F27" s="154">
        <v>1390</v>
      </c>
      <c r="G27" s="16">
        <v>693.29352517985615</v>
      </c>
      <c r="H27" s="154">
        <v>7300</v>
      </c>
      <c r="I27" s="16">
        <v>638.591095890411</v>
      </c>
      <c r="J27" s="154">
        <v>21390</v>
      </c>
      <c r="K27" s="16">
        <v>917.56227208976156</v>
      </c>
    </row>
    <row r="28" spans="1:214" x14ac:dyDescent="0.3">
      <c r="A28" s="153" t="s">
        <v>17</v>
      </c>
      <c r="B28" s="154">
        <v>4773</v>
      </c>
      <c r="C28" s="16">
        <v>885.58809972763459</v>
      </c>
      <c r="D28" s="154">
        <v>5473</v>
      </c>
      <c r="E28" s="16">
        <v>1281.8116206833547</v>
      </c>
      <c r="F28" s="154">
        <v>865</v>
      </c>
      <c r="G28" s="16">
        <v>704.94335260115611</v>
      </c>
      <c r="H28" s="154">
        <v>5944</v>
      </c>
      <c r="I28" s="16">
        <v>648.1138963660834</v>
      </c>
      <c r="J28" s="154">
        <v>17055</v>
      </c>
      <c r="K28" s="16">
        <v>920.81108179419527</v>
      </c>
    </row>
    <row r="29" spans="1:214" x14ac:dyDescent="0.3">
      <c r="A29" s="153" t="s">
        <v>18</v>
      </c>
      <c r="B29" s="154">
        <v>0</v>
      </c>
      <c r="C29" s="16">
        <v>0</v>
      </c>
      <c r="D29" s="154">
        <v>0</v>
      </c>
      <c r="E29" s="16">
        <v>0</v>
      </c>
      <c r="F29" s="154">
        <v>0</v>
      </c>
      <c r="G29" s="16">
        <v>0</v>
      </c>
      <c r="H29" s="154">
        <v>0</v>
      </c>
      <c r="I29" s="16">
        <v>0</v>
      </c>
      <c r="J29" s="154">
        <v>0</v>
      </c>
      <c r="K29" s="16">
        <v>0</v>
      </c>
    </row>
    <row r="30" spans="1:214" x14ac:dyDescent="0.3">
      <c r="A30" s="153"/>
      <c r="B30" s="154"/>
      <c r="C30" s="16"/>
      <c r="D30" s="154"/>
      <c r="E30" s="16"/>
      <c r="F30" s="154"/>
      <c r="G30" s="16"/>
      <c r="H30" s="154"/>
      <c r="I30" s="16"/>
      <c r="J30" s="154"/>
      <c r="K30" s="16"/>
    </row>
    <row r="31" spans="1:214" s="160" customFormat="1" x14ac:dyDescent="0.3">
      <c r="A31" s="159" t="s">
        <v>19</v>
      </c>
      <c r="B31" s="156">
        <v>16434</v>
      </c>
      <c r="C31" s="157">
        <v>875.29110380917609</v>
      </c>
      <c r="D31" s="156">
        <v>22343</v>
      </c>
      <c r="E31" s="157">
        <v>1296.363201002551</v>
      </c>
      <c r="F31" s="156">
        <v>3539</v>
      </c>
      <c r="G31" s="157">
        <v>693.69087312800229</v>
      </c>
      <c r="H31" s="156">
        <v>21692</v>
      </c>
      <c r="I31" s="157">
        <v>640.84468928637284</v>
      </c>
      <c r="J31" s="156">
        <v>64008</v>
      </c>
      <c r="K31" s="157">
        <v>932.7795431821022</v>
      </c>
    </row>
    <row r="32" spans="1:214" s="30" customFormat="1" x14ac:dyDescent="0.3">
      <c r="A32" s="370" t="s">
        <v>96</v>
      </c>
      <c r="B32" s="370"/>
      <c r="C32" s="370"/>
      <c r="D32" s="370"/>
      <c r="E32" s="370"/>
      <c r="F32" s="370"/>
      <c r="G32" s="370"/>
      <c r="H32" s="370"/>
      <c r="I32" s="370"/>
      <c r="J32" s="370"/>
      <c r="K32" s="370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  <c r="HC32" s="138"/>
      <c r="HD32" s="138"/>
      <c r="HE32" s="138"/>
      <c r="HF32" s="138"/>
    </row>
    <row r="33" spans="1:11" x14ac:dyDescent="0.3">
      <c r="A33" s="161"/>
      <c r="B33" s="152"/>
      <c r="C33" s="152"/>
      <c r="D33" s="152"/>
      <c r="E33" s="152"/>
      <c r="F33" s="152"/>
      <c r="G33" s="152"/>
      <c r="H33" s="152"/>
      <c r="I33" s="152"/>
      <c r="J33" s="152"/>
      <c r="K33" s="152"/>
    </row>
    <row r="35" spans="1:11" x14ac:dyDescent="0.3">
      <c r="J35" s="67">
        <f>+J31-(J17+J18+J19)</f>
        <v>-8029</v>
      </c>
    </row>
    <row r="36" spans="1:11" x14ac:dyDescent="0.3">
      <c r="H36" s="138"/>
      <c r="J36" s="292">
        <f>+J35/(J18+J19+J20)</f>
        <v>-0.1167769616755145</v>
      </c>
    </row>
    <row r="38" spans="1:11" x14ac:dyDescent="0.3">
      <c r="H38" s="138"/>
    </row>
    <row r="39" spans="1:11" x14ac:dyDescent="0.3">
      <c r="H39" s="138"/>
    </row>
    <row r="40" spans="1:11" x14ac:dyDescent="0.3">
      <c r="H40" s="138"/>
    </row>
    <row r="48" spans="1:11" x14ac:dyDescent="0.3">
      <c r="H48" s="138"/>
    </row>
    <row r="49" spans="8:8" x14ac:dyDescent="0.3">
      <c r="H49" s="138"/>
    </row>
    <row r="50" spans="8:8" x14ac:dyDescent="0.3">
      <c r="H50" s="138"/>
    </row>
    <row r="51" spans="8:8" x14ac:dyDescent="0.3">
      <c r="H51" s="138"/>
    </row>
    <row r="52" spans="8:8" x14ac:dyDescent="0.3">
      <c r="H52" s="138"/>
    </row>
    <row r="53" spans="8:8" x14ac:dyDescent="0.3">
      <c r="H53" s="138"/>
    </row>
    <row r="54" spans="8:8" x14ac:dyDescent="0.3">
      <c r="H54" s="138"/>
    </row>
    <row r="55" spans="8:8" x14ac:dyDescent="0.3">
      <c r="H55" s="138"/>
    </row>
    <row r="56" spans="8:8" x14ac:dyDescent="0.3">
      <c r="H56" s="138"/>
    </row>
    <row r="57" spans="8:8" x14ac:dyDescent="0.3">
      <c r="H57" s="138"/>
    </row>
    <row r="58" spans="8:8" x14ac:dyDescent="0.3">
      <c r="H58" s="138"/>
    </row>
    <row r="59" spans="8:8" x14ac:dyDescent="0.3">
      <c r="H59" s="138"/>
    </row>
    <row r="60" spans="8:8" x14ac:dyDescent="0.3">
      <c r="H60" s="138"/>
    </row>
  </sheetData>
  <mergeCells count="11">
    <mergeCell ref="J10:K10"/>
    <mergeCell ref="A32:K32"/>
    <mergeCell ref="B1:K1"/>
    <mergeCell ref="B2:K2"/>
    <mergeCell ref="B3:K3"/>
    <mergeCell ref="A5:K5"/>
    <mergeCell ref="A7:K7"/>
    <mergeCell ref="A9:A13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pageOrder="overThenDown" orientation="portrait" r:id="rId1"/>
  <headerFooter alignWithMargins="0">
    <oddFooter>&amp;CCoordinamento Generale Statistico Attuariale&amp;R&amp;P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E86A312D236D4CA0EB330A8FD1B033" ma:contentTypeVersion="0" ma:contentTypeDescription="Creare un nuovo documento." ma:contentTypeScope="" ma:versionID="4e17e8b0cb5d695d4813986cd18d8ef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6f1ddf26d4eb271b3bb29f04aebe2a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internalName="PublishingStartDate">
      <xsd:simpleType>
        <xsd:restriction base="dms:Unknown"/>
      </xsd:simpleType>
    </xsd:element>
    <xsd:element name="PublishingExpirationDate" ma:index="9" nillable="true" ma:displayName="Data fine pianificazion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F93750D-8D82-4C33-BF20-B62B11F5C4DB}"/>
</file>

<file path=customXml/itemProps2.xml><?xml version="1.0" encoding="utf-8"?>
<ds:datastoreItem xmlns:ds="http://schemas.openxmlformats.org/officeDocument/2006/customXml" ds:itemID="{B63D1310-1465-4499-9A2F-BBADB6A2E3D6}"/>
</file>

<file path=customXml/itemProps3.xml><?xml version="1.0" encoding="utf-8"?>
<ds:datastoreItem xmlns:ds="http://schemas.openxmlformats.org/officeDocument/2006/customXml" ds:itemID="{D7492725-AD9D-4A6B-A646-BBA8F499E6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17</vt:i4>
      </vt:variant>
      <vt:variant>
        <vt:lpstr>Intervalli denominati</vt:lpstr>
      </vt:variant>
      <vt:variant>
        <vt:i4>17</vt:i4>
      </vt:variant>
    </vt:vector>
  </HeadingPairs>
  <TitlesOfParts>
    <vt:vector size="34" baseType="lpstr">
      <vt:lpstr>Indice_Tavole</vt:lpstr>
      <vt:lpstr>GEST_tot</vt:lpstr>
      <vt:lpstr>TrimFPLD_tot</vt:lpstr>
      <vt:lpstr>FPLD_tot</vt:lpstr>
      <vt:lpstr>TrimFPLD_conEC</vt:lpstr>
      <vt:lpstr>FPLD_conEC</vt:lpstr>
      <vt:lpstr>TrimCDCM</vt:lpstr>
      <vt:lpstr>CDCM</vt:lpstr>
      <vt:lpstr>TrimART</vt:lpstr>
      <vt:lpstr>ART</vt:lpstr>
      <vt:lpstr>TrimCOMM</vt:lpstr>
      <vt:lpstr>COMM</vt:lpstr>
      <vt:lpstr>TrimPARA</vt:lpstr>
      <vt:lpstr>PARA</vt:lpstr>
      <vt:lpstr>TrimGDP</vt:lpstr>
      <vt:lpstr>GDP</vt:lpstr>
      <vt:lpstr>TrimAS</vt:lpstr>
      <vt:lpstr>ART!Area_stampa</vt:lpstr>
      <vt:lpstr>CDCM!Area_stampa</vt:lpstr>
      <vt:lpstr>COMM!Area_stampa</vt:lpstr>
      <vt:lpstr>FPLD_conEC!Area_stampa</vt:lpstr>
      <vt:lpstr>FPLD_tot!Area_stampa</vt:lpstr>
      <vt:lpstr>GDP!Area_stampa</vt:lpstr>
      <vt:lpstr>GEST_tot!Area_stampa</vt:lpstr>
      <vt:lpstr>Indice_Tavole!Area_stampa</vt:lpstr>
      <vt:lpstr>PARA!Area_stampa</vt:lpstr>
      <vt:lpstr>TrimART!Area_stampa</vt:lpstr>
      <vt:lpstr>TrimAS!Area_stampa</vt:lpstr>
      <vt:lpstr>TrimCDCM!Area_stampa</vt:lpstr>
      <vt:lpstr>TrimCOMM!Area_stampa</vt:lpstr>
      <vt:lpstr>TrimFPLD_conEC!Area_stampa</vt:lpstr>
      <vt:lpstr>TrimFPLD_tot!Area_stampa</vt:lpstr>
      <vt:lpstr>TrimGDP!Area_stampa</vt:lpstr>
      <vt:lpstr>TrimPARA!Area_stampa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Orrù Natalia</dc:creator>
  <cp:lastModifiedBy>Orru Natalia</cp:lastModifiedBy>
  <cp:lastPrinted>2021-07-14T06:56:48Z</cp:lastPrinted>
  <dcterms:created xsi:type="dcterms:W3CDTF">1996-11-05T10:16:36Z</dcterms:created>
  <dcterms:modified xsi:type="dcterms:W3CDTF">2022-10-21T10:36:30Z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92&quot;/&gt;&lt;partner val=&quot;1312&quot;/&gt;&lt;CXlWorkbook id=&quot;1&quot;&gt;&lt;m_cxllink/&gt;&lt;/CXlWorkbook&gt;&lt;/root&gt;">
    <vt:bool>false</vt:bool>
  </property>
  <property fmtid="{D5CDD505-2E9C-101B-9397-08002B2CF9AE}" pid="3" name="ContentTypeId">
    <vt:lpwstr>0x010100D9E86A312D236D4CA0EB330A8FD1B033</vt:lpwstr>
  </property>
</Properties>
</file>